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tabRatio="756" activeTab="0"/>
  </bookViews>
  <sheets>
    <sheet name="H1 13122008" sheetId="1" r:id="rId1"/>
    <sheet name="H2" sheetId="2" r:id="rId2"/>
    <sheet name="Play off H2" sheetId="3" r:id="rId3"/>
    <sheet name="D1" sheetId="4" r:id="rId4"/>
    <sheet name="D2" sheetId="5" r:id="rId5"/>
  </sheets>
  <definedNames>
    <definedName name="_xlnm.Print_Area" localSheetId="0">'H1 13122008'!$A$1:$AC$6</definedName>
  </definedNames>
  <calcPr fullCalcOnLoad="1"/>
</workbook>
</file>

<file path=xl/comments1.xml><?xml version="1.0" encoding="utf-8"?>
<comments xmlns="http://schemas.openxmlformats.org/spreadsheetml/2006/main">
  <authors>
    <author>Jiří Chmela</author>
  </authors>
  <commentList>
    <comment ref="B2" authorId="0">
      <text>
        <r>
          <rPr>
            <b/>
            <sz val="8"/>
            <rFont val="Tahoma"/>
            <family val="0"/>
          </rPr>
          <t>Mrověc Martin</t>
        </r>
        <r>
          <rPr>
            <sz val="8"/>
            <rFont val="Tahoma"/>
            <family val="0"/>
          </rPr>
          <t xml:space="preserve">
Šeliga Filip
Janda David
Carbol Lukáš
</t>
        </r>
      </text>
    </comment>
    <comment ref="B3" authorId="0">
      <text>
        <r>
          <rPr>
            <b/>
            <sz val="8"/>
            <rFont val="Tahoma"/>
            <family val="0"/>
          </rPr>
          <t xml:space="preserve">Nevrlý Martin
</t>
        </r>
        <r>
          <rPr>
            <sz val="8"/>
            <rFont val="Tahoma"/>
            <family val="2"/>
          </rPr>
          <t xml:space="preserve">Luňáček Jakub
Mertl Jan
Voigt Jakub
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Lichnovský Petr
</t>
        </r>
        <r>
          <rPr>
            <sz val="8"/>
            <rFont val="Tahoma"/>
            <family val="2"/>
          </rPr>
          <t>Pachač Petr
Macek Jan
Kořistka Ondřej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 xml:space="preserve">Vokál Pavel
</t>
        </r>
        <r>
          <rPr>
            <sz val="8"/>
            <rFont val="Tahoma"/>
            <family val="2"/>
          </rPr>
          <t>Rabas Jan
Hons Martin
Růžička Martin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 xml:space="preserve">Matějů Miroslav
</t>
        </r>
        <r>
          <rPr>
            <sz val="8"/>
            <rFont val="Tahoma"/>
            <family val="2"/>
          </rPr>
          <t>Vala Radim
Šrámek Jan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Jiří Chmela</author>
  </authors>
  <commentList>
    <comment ref="A2" authorId="0">
      <text>
        <r>
          <rPr>
            <b/>
            <sz val="8"/>
            <rFont val="Tahoma"/>
            <family val="0"/>
          </rPr>
          <t xml:space="preserve">Pešl Martin
</t>
        </r>
        <r>
          <rPr>
            <sz val="8"/>
            <rFont val="Tahoma"/>
            <family val="2"/>
          </rPr>
          <t>Jakl Tomáš
Graba Matěj
Krhut Jan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 xml:space="preserve">Šembera Matěj
</t>
        </r>
        <r>
          <rPr>
            <sz val="8"/>
            <rFont val="Tahoma"/>
            <family val="2"/>
          </rPr>
          <t>Šafránek Martin
Bendinha Maxmilián
Prajzner Václav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 xml:space="preserve">Havránek Michal
</t>
        </r>
        <r>
          <rPr>
            <sz val="8"/>
            <rFont val="Tahoma"/>
            <family val="2"/>
          </rPr>
          <t>Schön Marek
Dobiáš Jiří
Kníchal David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Žíla Jakub
</t>
        </r>
        <r>
          <rPr>
            <sz val="8"/>
            <rFont val="Tahoma"/>
            <family val="2"/>
          </rPr>
          <t>Matoušek Radek
Kantor Vojtěch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 xml:space="preserve">Červenka Adam
</t>
        </r>
        <r>
          <rPr>
            <sz val="8"/>
            <rFont val="Tahoma"/>
            <family val="2"/>
          </rPr>
          <t xml:space="preserve">Štáva Vojtěch
Belina Martin
Kožušník Petr
</t>
        </r>
      </text>
    </comment>
    <comment ref="A10" authorId="0">
      <text>
        <r>
          <rPr>
            <b/>
            <sz val="8"/>
            <rFont val="Tahoma"/>
            <family val="0"/>
          </rPr>
          <t xml:space="preserve">Suchan Ondřej
</t>
        </r>
        <r>
          <rPr>
            <sz val="8"/>
            <rFont val="Tahoma"/>
            <family val="2"/>
          </rPr>
          <t xml:space="preserve">Škrda David
Mikosz Ondřej
Huspek Vašek
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 xml:space="preserve">Vrzala Matouš
</t>
        </r>
        <r>
          <rPr>
            <sz val="8"/>
            <rFont val="Tahoma"/>
            <family val="2"/>
          </rPr>
          <t xml:space="preserve">Hloušek Martin
Melša Martin
Květoň Robert
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 xml:space="preserve">Veselý Jakub
</t>
        </r>
        <r>
          <rPr>
            <sz val="8"/>
            <rFont val="Tahoma"/>
            <family val="2"/>
          </rPr>
          <t>Do Lung Hong Son</t>
        </r>
        <r>
          <rPr>
            <sz val="8"/>
            <rFont val="Tahoma"/>
            <family val="0"/>
          </rPr>
          <t xml:space="preserve">
Blažej Jan
Halata Antonín
</t>
        </r>
      </text>
    </comment>
  </commentList>
</comments>
</file>

<file path=xl/comments4.xml><?xml version="1.0" encoding="utf-8"?>
<comments xmlns="http://schemas.openxmlformats.org/spreadsheetml/2006/main">
  <authors>
    <author>Jiří Chmela</author>
  </authors>
  <commentList>
    <comment ref="A10" authorId="0">
      <text>
        <r>
          <rPr>
            <b/>
            <sz val="8"/>
            <rFont val="Tahoma"/>
            <family val="0"/>
          </rPr>
          <t xml:space="preserve">Kotulková Zuzana
</t>
        </r>
        <r>
          <rPr>
            <sz val="8"/>
            <rFont val="Tahoma"/>
            <family val="2"/>
          </rPr>
          <t xml:space="preserve">Swiderová Silvie
Šplíchalová Ivana
Lišková Eva Marie
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 xml:space="preserve">Michaela Vejsadová
</t>
        </r>
        <r>
          <rPr>
            <sz val="8"/>
            <rFont val="Tahoma"/>
            <family val="2"/>
          </rPr>
          <t xml:space="preserve">Cigánková Bára
Slabá Noemi
Natálie Ludvíková
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 xml:space="preserve">Študentová Lenka
</t>
        </r>
        <r>
          <rPr>
            <sz val="8"/>
            <rFont val="Tahoma"/>
            <family val="2"/>
          </rPr>
          <t xml:space="preserve">Holá Iva
Kohoutová Ivana
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 xml:space="preserve">Ženčíková Lucie
</t>
        </r>
        <r>
          <rPr>
            <sz val="8"/>
            <rFont val="Tahoma"/>
            <family val="2"/>
          </rPr>
          <t xml:space="preserve">Vacková Karolín
Študentová Pavla
Vrbová Michaela
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Lýsková Katka
</t>
        </r>
        <r>
          <rPr>
            <sz val="8"/>
            <rFont val="Tahoma"/>
            <family val="2"/>
          </rPr>
          <t>Durčáková Eva
Klempová Natálie
Karolová Sylva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 xml:space="preserve">Vavrečková Klára
</t>
        </r>
        <r>
          <rPr>
            <sz val="8"/>
            <rFont val="Tahoma"/>
            <family val="2"/>
          </rPr>
          <t xml:space="preserve">Schneiderová Diana
Peňázová Tereza
Dimitrovova Karin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Jiří Chmela</author>
  </authors>
  <commentList>
    <comment ref="A2" authorId="0">
      <text>
        <r>
          <rPr>
            <b/>
            <sz val="8"/>
            <rFont val="Tahoma"/>
            <family val="0"/>
          </rPr>
          <t xml:space="preserve">Kašíková Paulína
</t>
        </r>
        <r>
          <rPr>
            <sz val="8"/>
            <rFont val="Tahoma"/>
            <family val="2"/>
          </rPr>
          <t xml:space="preserve">Kovalčíková Denisa
Poučenská Dominika
Feldová Erika
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2"/>
          </rPr>
          <t>Trunkátová Tereza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Hrdá Eliška
Taová Mai Trang
Hýlová Lenka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 xml:space="preserve">Hrabovská Nela
</t>
        </r>
        <r>
          <rPr>
            <sz val="8"/>
            <rFont val="Tahoma"/>
            <family val="2"/>
          </rPr>
          <t>Sýkorová Kristýna
Malurková Kateřina
Malurová Magdaléna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Kunčarová Michaela
</t>
        </r>
        <r>
          <rPr>
            <sz val="8"/>
            <rFont val="Tahoma"/>
            <family val="2"/>
          </rPr>
          <t xml:space="preserve">Urbanová Natálie
Fešarová Anna
Luongová Anna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<sst xmlns="http://schemas.openxmlformats.org/spreadsheetml/2006/main" count="408" uniqueCount="95">
  <si>
    <t>Bulbasauři</t>
  </si>
  <si>
    <t>Outsiders</t>
  </si>
  <si>
    <t>DREAM TEAM</t>
  </si>
  <si>
    <t>NAOSTRO</t>
  </si>
  <si>
    <t>:</t>
  </si>
  <si>
    <t>BODY</t>
  </si>
  <si>
    <t>Vyhodnocení bodů</t>
  </si>
  <si>
    <t>Skóre</t>
  </si>
  <si>
    <t>Rozdíl</t>
  </si>
  <si>
    <t>Podíl</t>
  </si>
  <si>
    <t>Skupina  A</t>
  </si>
  <si>
    <t>Skupina  B</t>
  </si>
  <si>
    <t>Skupina  C</t>
  </si>
  <si>
    <t>Pořadí</t>
  </si>
  <si>
    <t xml:space="preserve">  1 - 3</t>
  </si>
  <si>
    <t xml:space="preserve">  1 - 4</t>
  </si>
  <si>
    <t xml:space="preserve">  2 - 4</t>
  </si>
  <si>
    <t xml:space="preserve">  2 - 3</t>
  </si>
  <si>
    <t xml:space="preserve">  1 - 2 </t>
  </si>
  <si>
    <t xml:space="preserve">  3 - 4</t>
  </si>
  <si>
    <t>Pořadí utkání</t>
  </si>
  <si>
    <t>1.kolo</t>
  </si>
  <si>
    <t>3.kolo</t>
  </si>
  <si>
    <t>2.kolo</t>
  </si>
  <si>
    <t>Svaz traktoristů</t>
  </si>
  <si>
    <t>DHL Ostrava</t>
  </si>
  <si>
    <t>Úžasná</t>
  </si>
  <si>
    <t>KAMIKAZE</t>
  </si>
  <si>
    <t>Skupina  E
1. - 3. místo</t>
  </si>
  <si>
    <t>Skupina  E
4. - 6. místo</t>
  </si>
  <si>
    <t>Skupina A</t>
  </si>
  <si>
    <t xml:space="preserve">  1 - 5</t>
  </si>
  <si>
    <t xml:space="preserve">  3 - 5</t>
  </si>
  <si>
    <t xml:space="preserve">  4 - 5</t>
  </si>
  <si>
    <t xml:space="preserve"> 2 - 5</t>
  </si>
  <si>
    <t>4.kolo</t>
  </si>
  <si>
    <t>5.kolo</t>
  </si>
  <si>
    <t>Best of 80's</t>
  </si>
  <si>
    <t>SC Big Smokes</t>
  </si>
  <si>
    <t>3B</t>
  </si>
  <si>
    <t>3.B</t>
  </si>
  <si>
    <t>Roflcopter</t>
  </si>
  <si>
    <t>Sobota 13.12.2008
8.30 hod</t>
  </si>
  <si>
    <t>Piškvorky</t>
  </si>
  <si>
    <t>Sekundánky</t>
  </si>
  <si>
    <t>"Rumové kuličky"</t>
  </si>
  <si>
    <t>M.Y.</t>
  </si>
  <si>
    <t>ALL zero</t>
  </si>
  <si>
    <t>Kasánci</t>
  </si>
  <si>
    <t>M.M.M.V.</t>
  </si>
  <si>
    <t>AND1</t>
  </si>
  <si>
    <t>Šmoulové</t>
  </si>
  <si>
    <t>4 Bombarďáci</t>
  </si>
  <si>
    <t>Toi - Toi Team</t>
  </si>
  <si>
    <t>o 1.místo</t>
  </si>
  <si>
    <t>o 3.místo</t>
  </si>
  <si>
    <t>o 5.místo</t>
  </si>
  <si>
    <t>o 3. místo</t>
  </si>
  <si>
    <t>o  5. - 8. místo</t>
  </si>
  <si>
    <t>o  1. - 4. místo</t>
  </si>
  <si>
    <t>o 7. místo</t>
  </si>
  <si>
    <t xml:space="preserve">   5 :  2</t>
  </si>
  <si>
    <t xml:space="preserve"> 4 Bombarďáci</t>
  </si>
  <si>
    <t xml:space="preserve">  6 : 1</t>
  </si>
  <si>
    <t>Konečné pořadí</t>
  </si>
  <si>
    <t>1.</t>
  </si>
  <si>
    <t>2.</t>
  </si>
  <si>
    <t>3.</t>
  </si>
  <si>
    <t>4.</t>
  </si>
  <si>
    <t>4.Bombarďáci</t>
  </si>
  <si>
    <t>Pořadí
ve
skupině</t>
  </si>
  <si>
    <t>semifinále</t>
  </si>
  <si>
    <t xml:space="preserve">   6 :  2</t>
  </si>
  <si>
    <t xml:space="preserve">   0 :  9</t>
  </si>
  <si>
    <t xml:space="preserve">   3 :  4</t>
  </si>
  <si>
    <t xml:space="preserve">   4 :  3</t>
  </si>
  <si>
    <t>5.</t>
  </si>
  <si>
    <t>6.</t>
  </si>
  <si>
    <r>
      <t xml:space="preserve">B2 </t>
    </r>
    <r>
      <rPr>
        <sz val="14"/>
        <rFont val="Arial"/>
        <family val="2"/>
      </rPr>
      <t>Svaz traktoristů</t>
    </r>
  </si>
  <si>
    <r>
      <t xml:space="preserve">A1 </t>
    </r>
    <r>
      <rPr>
        <sz val="14"/>
        <rFont val="Arial"/>
        <family val="2"/>
      </rPr>
      <t>Šmoulové</t>
    </r>
  </si>
  <si>
    <t xml:space="preserve">            Šmoulové</t>
  </si>
  <si>
    <r>
      <t xml:space="preserve">B1 </t>
    </r>
    <r>
      <rPr>
        <sz val="14"/>
        <rFont val="Arial"/>
        <family val="2"/>
      </rPr>
      <t>DHL Ostrava</t>
    </r>
  </si>
  <si>
    <r>
      <t xml:space="preserve">A2 </t>
    </r>
    <r>
      <rPr>
        <sz val="14"/>
        <rFont val="Arial"/>
        <family val="2"/>
      </rPr>
      <t>ALL zero</t>
    </r>
  </si>
  <si>
    <t xml:space="preserve">        DHL Ostrava</t>
  </si>
  <si>
    <r>
      <t xml:space="preserve">  </t>
    </r>
    <r>
      <rPr>
        <sz val="14"/>
        <rFont val="Arial"/>
        <family val="2"/>
      </rPr>
      <t>Svaz traktoristů</t>
    </r>
  </si>
  <si>
    <r>
      <t xml:space="preserve">  </t>
    </r>
    <r>
      <rPr>
        <sz val="14"/>
        <rFont val="Arial"/>
        <family val="2"/>
      </rPr>
      <t>ALL zero</t>
    </r>
  </si>
  <si>
    <r>
      <t xml:space="preserve">A3 </t>
    </r>
    <r>
      <rPr>
        <sz val="14"/>
        <rFont val="Arial"/>
        <family val="2"/>
      </rPr>
      <t>M.M.M.V.</t>
    </r>
  </si>
  <si>
    <r>
      <t xml:space="preserve">B4  </t>
    </r>
    <r>
      <rPr>
        <sz val="14"/>
        <rFont val="Arial"/>
        <family val="2"/>
      </rPr>
      <t>AND1</t>
    </r>
  </si>
  <si>
    <r>
      <t xml:space="preserve">A4  </t>
    </r>
    <r>
      <rPr>
        <sz val="14"/>
        <rFont val="Arial"/>
        <family val="2"/>
      </rPr>
      <t>Toi Toi Team</t>
    </r>
  </si>
  <si>
    <r>
      <t xml:space="preserve">B3  </t>
    </r>
    <r>
      <rPr>
        <sz val="14"/>
        <rFont val="Arial"/>
        <family val="2"/>
      </rPr>
      <t>Outsiders</t>
    </r>
  </si>
  <si>
    <r>
      <t xml:space="preserve">         </t>
    </r>
    <r>
      <rPr>
        <sz val="14"/>
        <rFont val="Arial"/>
        <family val="2"/>
      </rPr>
      <t>Outsiders</t>
    </r>
  </si>
  <si>
    <t xml:space="preserve">               AND1</t>
  </si>
  <si>
    <t>Toi Toi Team</t>
  </si>
  <si>
    <t>7.</t>
  </si>
  <si>
    <t>8.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</si>
</sst>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B2d/mmm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6"/>
      <name val="Arial"/>
      <family val="0"/>
    </font>
    <font>
      <sz val="22"/>
      <name val="Arial"/>
      <family val="0"/>
    </font>
    <font>
      <b/>
      <sz val="22"/>
      <name val="Arial"/>
      <family val="0"/>
    </font>
    <font>
      <b/>
      <sz val="16"/>
      <name val="Arial"/>
      <family val="0"/>
    </font>
    <font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16" fontId="11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" fontId="11" fillId="0" borderId="3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/>
    </xf>
    <xf numFmtId="0" fontId="1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textRotation="90"/>
    </xf>
    <xf numFmtId="0" fontId="10" fillId="0" borderId="9" xfId="0" applyFont="1" applyBorder="1" applyAlignment="1">
      <alignment/>
    </xf>
    <xf numFmtId="0" fontId="13" fillId="0" borderId="8" xfId="0" applyFont="1" applyBorder="1" applyAlignment="1">
      <alignment/>
    </xf>
    <xf numFmtId="0" fontId="10" fillId="10" borderId="0" xfId="0" applyFont="1" applyFill="1" applyAlignment="1">
      <alignment vertical="center" textRotation="90"/>
    </xf>
    <xf numFmtId="49" fontId="0" fillId="0" borderId="2" xfId="0" applyNumberFormat="1" applyBorder="1" applyAlignment="1">
      <alignment horizontal="center" textRotation="90"/>
    </xf>
    <xf numFmtId="0" fontId="0" fillId="0" borderId="3" xfId="0" applyNumberFormat="1" applyBorder="1" applyAlignment="1">
      <alignment horizontal="center" textRotation="90"/>
    </xf>
    <xf numFmtId="0" fontId="0" fillId="0" borderId="4" xfId="0" applyNumberFormat="1" applyBorder="1" applyAlignment="1">
      <alignment horizontal="center" textRotation="9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textRotation="90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textRotation="90"/>
    </xf>
    <xf numFmtId="0" fontId="0" fillId="0" borderId="0" xfId="0" applyNumberFormat="1" applyFill="1" applyBorder="1" applyAlignment="1">
      <alignment horizontal="center" vertical="center" textRotation="90"/>
    </xf>
    <xf numFmtId="49" fontId="0" fillId="0" borderId="2" xfId="0" applyNumberFormat="1" applyBorder="1" applyAlignment="1">
      <alignment horizontal="center" vertical="center" textRotation="90"/>
    </xf>
    <xf numFmtId="49" fontId="0" fillId="0" borderId="3" xfId="0" applyNumberFormat="1" applyBorder="1" applyAlignment="1">
      <alignment horizontal="center" vertical="center" textRotation="90"/>
    </xf>
    <xf numFmtId="49" fontId="0" fillId="0" borderId="4" xfId="0" applyNumberFormat="1" applyBorder="1" applyAlignment="1">
      <alignment horizontal="center" vertical="center" textRotation="90"/>
    </xf>
    <xf numFmtId="0" fontId="0" fillId="0" borderId="3" xfId="0" applyNumberFormat="1" applyBorder="1" applyAlignment="1">
      <alignment horizontal="center" vertical="center" textRotation="90"/>
    </xf>
    <xf numFmtId="0" fontId="0" fillId="0" borderId="4" xfId="0" applyNumberFormat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2" borderId="0" xfId="0" applyFont="1" applyFill="1" applyAlignment="1">
      <alignment vertical="center" textRotation="9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90"/>
    </xf>
    <xf numFmtId="49" fontId="9" fillId="0" borderId="3" xfId="0" applyNumberFormat="1" applyFont="1" applyBorder="1" applyAlignment="1">
      <alignment horizontal="center" vertical="center" textRotation="90"/>
    </xf>
    <xf numFmtId="49" fontId="9" fillId="0" borderId="4" xfId="0" applyNumberFormat="1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textRotation="90"/>
    </xf>
    <xf numFmtId="0" fontId="9" fillId="0" borderId="4" xfId="0" applyNumberFormat="1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textRotation="90"/>
    </xf>
    <xf numFmtId="0" fontId="9" fillId="0" borderId="0" xfId="0" applyNumberFormat="1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/>
    </xf>
    <xf numFmtId="0" fontId="13" fillId="0" borderId="7" xfId="0" applyFont="1" applyBorder="1" applyAlignment="1">
      <alignment/>
    </xf>
    <xf numFmtId="0" fontId="9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showGridLines="0" tabSelected="1" workbookViewId="0" topLeftCell="A1">
      <selection activeCell="K3" sqref="K3"/>
    </sheetView>
  </sheetViews>
  <sheetFormatPr defaultColWidth="9.140625" defaultRowHeight="12.75"/>
  <cols>
    <col min="1" max="1" width="6.140625" style="18" customWidth="1"/>
    <col min="2" max="2" width="26.28125" style="18" customWidth="1"/>
    <col min="3" max="3" width="3.28125" style="18" customWidth="1"/>
    <col min="4" max="4" width="1.421875" style="18" customWidth="1"/>
    <col min="5" max="6" width="3.28125" style="18" customWidth="1"/>
    <col min="7" max="7" width="1.421875" style="18" customWidth="1"/>
    <col min="8" max="9" width="3.28125" style="18" customWidth="1"/>
    <col min="10" max="10" width="1.421875" style="18" customWidth="1"/>
    <col min="11" max="12" width="3.28125" style="18" customWidth="1"/>
    <col min="13" max="13" width="1.421875" style="18" customWidth="1"/>
    <col min="14" max="15" width="3.28125" style="18" customWidth="1"/>
    <col min="16" max="16" width="1.421875" style="18" customWidth="1"/>
    <col min="17" max="17" width="3.28125" style="18" customWidth="1"/>
    <col min="18" max="22" width="4.7109375" style="18" hidden="1" customWidth="1"/>
    <col min="23" max="23" width="5.7109375" style="18" customWidth="1"/>
    <col min="24" max="24" width="1.421875" style="20" customWidth="1"/>
    <col min="25" max="25" width="5.7109375" style="18" customWidth="1"/>
    <col min="26" max="26" width="7.140625" style="18" customWidth="1"/>
    <col min="27" max="27" width="9.140625" style="18" customWidth="1"/>
    <col min="28" max="28" width="9.140625" style="18" hidden="1" customWidth="1"/>
    <col min="29" max="29" width="9.140625" style="18" customWidth="1"/>
    <col min="30" max="30" width="3.140625" style="18" customWidth="1"/>
    <col min="31" max="16384" width="9.140625" style="18" customWidth="1"/>
  </cols>
  <sheetData>
    <row r="1" spans="1:29" ht="94.5" customHeight="1">
      <c r="A1" s="70" t="s">
        <v>42</v>
      </c>
      <c r="B1" s="71"/>
      <c r="C1" s="63" t="str">
        <f>B2</f>
        <v>Bulbasauři</v>
      </c>
      <c r="D1" s="59"/>
      <c r="E1" s="75"/>
      <c r="F1" s="63" t="str">
        <f>B3</f>
        <v>Úžasná</v>
      </c>
      <c r="G1" s="64"/>
      <c r="H1" s="65"/>
      <c r="I1" s="63" t="str">
        <f>B4</f>
        <v>Best of 80's</v>
      </c>
      <c r="J1" s="64"/>
      <c r="K1" s="65"/>
      <c r="L1" s="63" t="str">
        <f>B5</f>
        <v>SC Big Smokes</v>
      </c>
      <c r="M1" s="64"/>
      <c r="N1" s="65"/>
      <c r="O1" s="63" t="s">
        <v>41</v>
      </c>
      <c r="P1" s="64"/>
      <c r="Q1" s="65"/>
      <c r="R1" s="66" t="s">
        <v>6</v>
      </c>
      <c r="S1" s="67"/>
      <c r="T1" s="67"/>
      <c r="U1" s="67"/>
      <c r="V1" s="68"/>
      <c r="W1" s="58" t="s">
        <v>7</v>
      </c>
      <c r="X1" s="58"/>
      <c r="Y1" s="58"/>
      <c r="Z1" s="8" t="s">
        <v>5</v>
      </c>
      <c r="AA1" s="8" t="s">
        <v>8</v>
      </c>
      <c r="AB1" s="8" t="s">
        <v>9</v>
      </c>
      <c r="AC1" s="8" t="s">
        <v>13</v>
      </c>
    </row>
    <row r="2" spans="1:29" ht="24.75" customHeight="1">
      <c r="A2" s="9">
        <v>1</v>
      </c>
      <c r="B2" s="35" t="s">
        <v>0</v>
      </c>
      <c r="C2" s="72"/>
      <c r="D2" s="73"/>
      <c r="E2" s="74"/>
      <c r="F2" s="15">
        <v>12</v>
      </c>
      <c r="G2" s="16" t="s">
        <v>4</v>
      </c>
      <c r="H2" s="17">
        <v>7</v>
      </c>
      <c r="I2" s="15">
        <v>19</v>
      </c>
      <c r="J2" s="16" t="s">
        <v>4</v>
      </c>
      <c r="K2" s="17">
        <v>4</v>
      </c>
      <c r="L2" s="15">
        <v>15</v>
      </c>
      <c r="M2" s="16" t="s">
        <v>4</v>
      </c>
      <c r="N2" s="17">
        <v>9</v>
      </c>
      <c r="O2" s="15">
        <v>9</v>
      </c>
      <c r="P2" s="16" t="s">
        <v>4</v>
      </c>
      <c r="Q2" s="17">
        <v>2</v>
      </c>
      <c r="R2" s="1"/>
      <c r="S2" s="2">
        <f>VALUE(IF((F2-H2)&gt;0,"2",IF((F2-H2)=0,"1","0")))</f>
        <v>2</v>
      </c>
      <c r="T2" s="2">
        <f>VALUE(IF((I2-K2)&gt;0,"2",IF((I2-K2)=0,"1","0")))</f>
        <v>2</v>
      </c>
      <c r="U2" s="2">
        <f>VALUE(IF((L2-N2)&gt;0,"2",IF((L2-N2)=0,"1","0")))</f>
        <v>2</v>
      </c>
      <c r="V2" s="2">
        <f>VALUE(IF((O2-Q2)&gt;0,"2",IF((O2-Q2)=0,"1","0")))</f>
        <v>2</v>
      </c>
      <c r="W2" s="3">
        <f>C2+F2+I2+L2+O2</f>
        <v>55</v>
      </c>
      <c r="X2" s="4" t="s">
        <v>4</v>
      </c>
      <c r="Y2" s="5">
        <f>E2+H2+K2+N2+Q2</f>
        <v>22</v>
      </c>
      <c r="Z2" s="8">
        <f>SUM(R2:V2)</f>
        <v>8</v>
      </c>
      <c r="AA2" s="9">
        <f>W2-Y2</f>
        <v>33</v>
      </c>
      <c r="AB2" s="9">
        <f>W2/Y2</f>
        <v>2.5</v>
      </c>
      <c r="AC2" s="9">
        <v>1</v>
      </c>
    </row>
    <row r="3" spans="1:29" ht="24.75" customHeight="1">
      <c r="A3" s="9">
        <v>2</v>
      </c>
      <c r="B3" s="35" t="s">
        <v>26</v>
      </c>
      <c r="C3" s="15">
        <v>7</v>
      </c>
      <c r="D3" s="16" t="s">
        <v>4</v>
      </c>
      <c r="E3" s="17">
        <v>12</v>
      </c>
      <c r="F3" s="72"/>
      <c r="G3" s="73"/>
      <c r="H3" s="74"/>
      <c r="I3" s="15">
        <v>11</v>
      </c>
      <c r="J3" s="16" t="s">
        <v>4</v>
      </c>
      <c r="K3" s="17">
        <v>12</v>
      </c>
      <c r="L3" s="15">
        <v>11</v>
      </c>
      <c r="M3" s="16" t="s">
        <v>4</v>
      </c>
      <c r="N3" s="17">
        <v>8</v>
      </c>
      <c r="O3" s="15">
        <v>7</v>
      </c>
      <c r="P3" s="16" t="s">
        <v>4</v>
      </c>
      <c r="Q3" s="17">
        <v>6</v>
      </c>
      <c r="R3" s="2">
        <f>VALUE(IF((C3-E3)&gt;0,"2",IF((C3-E3)=0,"1","0")))</f>
        <v>0</v>
      </c>
      <c r="S3" s="6"/>
      <c r="T3" s="2">
        <f>VALUE(IF((I3-K3)&gt;0,"2",IF((I3-K3)=0,"1","0")))</f>
        <v>0</v>
      </c>
      <c r="U3" s="2">
        <f>VALUE(IF((L3-N3)&gt;0,"2",IF((L3-N3)=0,"1","0")))</f>
        <v>2</v>
      </c>
      <c r="V3" s="2">
        <f>VALUE(IF((O3-Q3)&gt;0,"2",IF((O3-Q3)=0,"1","0")))</f>
        <v>2</v>
      </c>
      <c r="W3" s="3">
        <f>C3+F3+I3+L3+O3</f>
        <v>36</v>
      </c>
      <c r="X3" s="4" t="s">
        <v>4</v>
      </c>
      <c r="Y3" s="5">
        <f>E3+H3+K3+N3+Q3</f>
        <v>38</v>
      </c>
      <c r="Z3" s="8">
        <f>SUM(R3:V3)</f>
        <v>4</v>
      </c>
      <c r="AA3" s="9">
        <f>W3-Y3</f>
        <v>-2</v>
      </c>
      <c r="AB3" s="9">
        <f>W3/Y3</f>
        <v>0.9473684210526315</v>
      </c>
      <c r="AC3" s="9">
        <v>3</v>
      </c>
    </row>
    <row r="4" spans="1:29" ht="24.75" customHeight="1">
      <c r="A4" s="9">
        <v>3</v>
      </c>
      <c r="B4" s="35" t="s">
        <v>37</v>
      </c>
      <c r="C4" s="15">
        <v>4</v>
      </c>
      <c r="D4" s="16" t="s">
        <v>4</v>
      </c>
      <c r="E4" s="17">
        <v>19</v>
      </c>
      <c r="F4" s="15">
        <v>12</v>
      </c>
      <c r="G4" s="16" t="s">
        <v>4</v>
      </c>
      <c r="H4" s="17">
        <v>11</v>
      </c>
      <c r="I4" s="72"/>
      <c r="J4" s="73"/>
      <c r="K4" s="74"/>
      <c r="L4" s="15">
        <v>13</v>
      </c>
      <c r="M4" s="16" t="s">
        <v>4</v>
      </c>
      <c r="N4" s="17">
        <v>4</v>
      </c>
      <c r="O4" s="15">
        <v>19</v>
      </c>
      <c r="P4" s="16" t="s">
        <v>4</v>
      </c>
      <c r="Q4" s="17">
        <v>8</v>
      </c>
      <c r="R4" s="2">
        <f>VALUE(IF((C4-E4)&gt;0,"2",IF((C4-E4)=0,"1","0")))</f>
        <v>0</v>
      </c>
      <c r="S4" s="2">
        <f>VALUE(IF((F4-H4)&gt;0,"2",IF((F4-H4)=0,"1","0")))</f>
        <v>2</v>
      </c>
      <c r="T4" s="6"/>
      <c r="U4" s="2">
        <f>VALUE(IF((L4-N4)&gt;0,"2",IF((L4-N4)=0,"1","0")))</f>
        <v>2</v>
      </c>
      <c r="V4" s="2">
        <f>VALUE(IF((O4-Q4)&gt;0,"2",IF((O4-Q4)=0,"1","0")))</f>
        <v>2</v>
      </c>
      <c r="W4" s="3">
        <f>C4+F4+I4+L4+O4</f>
        <v>48</v>
      </c>
      <c r="X4" s="4" t="s">
        <v>4</v>
      </c>
      <c r="Y4" s="5">
        <f>E4+H4+K4+N4+Q4</f>
        <v>42</v>
      </c>
      <c r="Z4" s="8">
        <f>SUM(R4:V4)</f>
        <v>6</v>
      </c>
      <c r="AA4" s="9">
        <f>W4-Y4</f>
        <v>6</v>
      </c>
      <c r="AB4" s="9">
        <f>W4/Y4</f>
        <v>1.1428571428571428</v>
      </c>
      <c r="AC4" s="9">
        <v>2</v>
      </c>
    </row>
    <row r="5" spans="1:29" ht="24.75" customHeight="1">
      <c r="A5" s="9">
        <v>4</v>
      </c>
      <c r="B5" s="35" t="s">
        <v>38</v>
      </c>
      <c r="C5" s="15">
        <v>9</v>
      </c>
      <c r="D5" s="16" t="s">
        <v>4</v>
      </c>
      <c r="E5" s="17">
        <v>15</v>
      </c>
      <c r="F5" s="15">
        <v>8</v>
      </c>
      <c r="G5" s="16" t="s">
        <v>4</v>
      </c>
      <c r="H5" s="17">
        <v>11</v>
      </c>
      <c r="I5" s="15">
        <v>4</v>
      </c>
      <c r="J5" s="16" t="s">
        <v>4</v>
      </c>
      <c r="K5" s="17">
        <v>13</v>
      </c>
      <c r="L5" s="72"/>
      <c r="M5" s="73"/>
      <c r="N5" s="74"/>
      <c r="O5" s="15">
        <v>6</v>
      </c>
      <c r="P5" s="16" t="s">
        <v>4</v>
      </c>
      <c r="Q5" s="17">
        <v>2</v>
      </c>
      <c r="R5" s="2">
        <f>VALUE(IF((C5-E5)&gt;0,"2",IF((C5-E5)=0,"1","0")))</f>
        <v>0</v>
      </c>
      <c r="S5" s="2">
        <f>VALUE(IF((F5-H5)&gt;0,"2",IF((F5-H5)=0,"1","0")))</f>
        <v>0</v>
      </c>
      <c r="T5" s="2">
        <f>VALUE(IF((I5-K5)&gt;0,"2",IF((I5-K5)=0,"1","0")))</f>
        <v>0</v>
      </c>
      <c r="U5" s="6"/>
      <c r="V5" s="2">
        <f>VALUE(IF((O5-Q5)&gt;0,"2",IF((O5-Q5)=0,"1","0")))</f>
        <v>2</v>
      </c>
      <c r="W5" s="3">
        <f>C5+F5+I5+L5+O5</f>
        <v>27</v>
      </c>
      <c r="X5" s="7" t="s">
        <v>4</v>
      </c>
      <c r="Y5" s="5">
        <f>E5+H5+K5+N5+Q5</f>
        <v>41</v>
      </c>
      <c r="Z5" s="8">
        <f>SUM(R5:V5)</f>
        <v>2</v>
      </c>
      <c r="AA5" s="9">
        <f>W5-Y5</f>
        <v>-14</v>
      </c>
      <c r="AB5" s="9">
        <f>W5/Y5</f>
        <v>0.6585365853658537</v>
      </c>
      <c r="AC5" s="9">
        <v>4</v>
      </c>
    </row>
    <row r="6" spans="1:29" ht="24.75" customHeight="1">
      <c r="A6" s="9">
        <v>5</v>
      </c>
      <c r="B6" s="35" t="s">
        <v>41</v>
      </c>
      <c r="C6" s="15">
        <v>2</v>
      </c>
      <c r="D6" s="16" t="s">
        <v>4</v>
      </c>
      <c r="E6" s="17">
        <v>9</v>
      </c>
      <c r="F6" s="15">
        <v>6</v>
      </c>
      <c r="G6" s="16" t="s">
        <v>4</v>
      </c>
      <c r="H6" s="17">
        <v>7</v>
      </c>
      <c r="I6" s="15">
        <v>8</v>
      </c>
      <c r="J6" s="16" t="s">
        <v>4</v>
      </c>
      <c r="K6" s="17">
        <v>19</v>
      </c>
      <c r="L6" s="15">
        <v>2</v>
      </c>
      <c r="M6" s="16" t="s">
        <v>4</v>
      </c>
      <c r="N6" s="17">
        <v>6</v>
      </c>
      <c r="O6" s="72"/>
      <c r="P6" s="73"/>
      <c r="Q6" s="74"/>
      <c r="R6" s="2">
        <f>VALUE(IF((C6-E6)&gt;0,"2",IF((C6-E6)=0,"1","0")))</f>
        <v>0</v>
      </c>
      <c r="S6" s="2">
        <f>VALUE(IF((F6-H6)&gt;0,"2",IF((F6-H6)=0,"1","0")))</f>
        <v>0</v>
      </c>
      <c r="T6" s="2">
        <f>VALUE(IF((I6-K6)&gt;0,"2",IF((I6-K6)=0,"1","0")))</f>
        <v>0</v>
      </c>
      <c r="U6" s="2">
        <f>VALUE(IF((L6-N6)&gt;0,"2",IF((L6-N6)=0,"1","0")))</f>
        <v>0</v>
      </c>
      <c r="V6" s="40"/>
      <c r="W6" s="3">
        <f>C6+F6+I6+L6+O6</f>
        <v>18</v>
      </c>
      <c r="X6" s="7" t="s">
        <v>4</v>
      </c>
      <c r="Y6" s="5">
        <f>E6+H6+K6+N6+Q6</f>
        <v>41</v>
      </c>
      <c r="Z6" s="8">
        <f>SUM(R6:V6)</f>
        <v>0</v>
      </c>
      <c r="AA6" s="9">
        <f>W6-Y6</f>
        <v>-23</v>
      </c>
      <c r="AB6" s="9">
        <f>W6/Y6</f>
        <v>0.43902439024390244</v>
      </c>
      <c r="AC6" s="9">
        <v>5</v>
      </c>
    </row>
    <row r="9" spans="2:3" ht="27.75">
      <c r="B9" s="69" t="s">
        <v>20</v>
      </c>
      <c r="C9" s="69"/>
    </row>
    <row r="10" spans="1:24" ht="27.75" customHeight="1">
      <c r="A10" s="48"/>
      <c r="B10" s="50" t="s">
        <v>21</v>
      </c>
      <c r="C10" s="51"/>
      <c r="D10" s="51"/>
      <c r="E10" s="36" t="s">
        <v>31</v>
      </c>
      <c r="F10" s="51"/>
      <c r="G10" s="51"/>
      <c r="H10" s="51"/>
      <c r="I10" s="52" t="s">
        <v>16</v>
      </c>
      <c r="J10" s="51"/>
      <c r="K10" s="53"/>
      <c r="L10" s="48"/>
      <c r="M10" s="48"/>
      <c r="N10" s="48"/>
      <c r="O10" s="48"/>
      <c r="U10" s="20"/>
      <c r="X10" s="18"/>
    </row>
    <row r="11" spans="1:24" ht="27.75">
      <c r="A11" s="48"/>
      <c r="B11" s="54"/>
      <c r="C11" s="27"/>
      <c r="D11" s="2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W11" s="20"/>
      <c r="X11" s="18"/>
    </row>
    <row r="12" spans="1:24" ht="27.75" customHeight="1">
      <c r="A12" s="48"/>
      <c r="B12" s="50" t="s">
        <v>23</v>
      </c>
      <c r="C12" s="51"/>
      <c r="D12" s="51"/>
      <c r="E12" s="37" t="s">
        <v>15</v>
      </c>
      <c r="F12" s="51"/>
      <c r="G12" s="51"/>
      <c r="H12" s="51"/>
      <c r="I12" s="52" t="s">
        <v>17</v>
      </c>
      <c r="J12" s="51"/>
      <c r="K12" s="53"/>
      <c r="L12" s="48"/>
      <c r="T12" s="20"/>
      <c r="X12" s="18"/>
    </row>
    <row r="13" spans="1:24" ht="27.75">
      <c r="A13" s="48"/>
      <c r="B13" s="49"/>
      <c r="C13" s="28"/>
      <c r="D13" s="2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W13" s="20"/>
      <c r="X13" s="18"/>
    </row>
    <row r="14" spans="1:24" ht="27.75" customHeight="1">
      <c r="A14" s="48"/>
      <c r="B14" s="50" t="s">
        <v>22</v>
      </c>
      <c r="C14" s="51"/>
      <c r="D14" s="51"/>
      <c r="E14" s="36" t="s">
        <v>14</v>
      </c>
      <c r="F14" s="51"/>
      <c r="G14" s="51"/>
      <c r="H14" s="51"/>
      <c r="I14" s="52" t="s">
        <v>33</v>
      </c>
      <c r="J14" s="51"/>
      <c r="K14" s="53"/>
      <c r="L14" s="48"/>
      <c r="M14" s="48"/>
      <c r="U14" s="20"/>
      <c r="X14" s="18"/>
    </row>
    <row r="15" spans="1:24" ht="27.75">
      <c r="A15" s="48"/>
      <c r="B15" s="54"/>
      <c r="C15" s="42"/>
      <c r="D15" s="4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W15" s="20"/>
      <c r="X15" s="18"/>
    </row>
    <row r="16" spans="1:24" ht="27.75" customHeight="1">
      <c r="A16" s="48"/>
      <c r="B16" s="50" t="s">
        <v>35</v>
      </c>
      <c r="C16" s="51"/>
      <c r="D16" s="51"/>
      <c r="E16" s="36" t="s">
        <v>18</v>
      </c>
      <c r="F16" s="51"/>
      <c r="G16" s="51"/>
      <c r="H16" s="51"/>
      <c r="I16" s="52" t="s">
        <v>32</v>
      </c>
      <c r="J16" s="51"/>
      <c r="K16" s="53"/>
      <c r="L16" s="48"/>
      <c r="M16" s="48"/>
      <c r="U16" s="20"/>
      <c r="X16" s="18"/>
    </row>
    <row r="17" spans="1:24" ht="27.75">
      <c r="A17" s="48"/>
      <c r="B17" s="54"/>
      <c r="C17" s="42"/>
      <c r="D17" s="4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W17" s="20"/>
      <c r="X17" s="18"/>
    </row>
    <row r="18" spans="1:24" ht="27.75" customHeight="1">
      <c r="A18" s="48"/>
      <c r="B18" s="50" t="s">
        <v>36</v>
      </c>
      <c r="C18" s="51"/>
      <c r="D18" s="51"/>
      <c r="E18" s="36" t="s">
        <v>34</v>
      </c>
      <c r="F18" s="51"/>
      <c r="G18" s="51"/>
      <c r="H18" s="51"/>
      <c r="I18" s="52" t="s">
        <v>19</v>
      </c>
      <c r="J18" s="51"/>
      <c r="K18" s="53"/>
      <c r="L18" s="48"/>
      <c r="M18" s="48"/>
      <c r="U18" s="20"/>
      <c r="X18" s="18"/>
    </row>
    <row r="19" spans="1:15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</sheetData>
  <sheetProtection password="C4D0" sheet="1" objects="1" scenarios="1"/>
  <mergeCells count="14">
    <mergeCell ref="W1:Y1"/>
    <mergeCell ref="C2:E2"/>
    <mergeCell ref="C1:E1"/>
    <mergeCell ref="F1:H1"/>
    <mergeCell ref="I1:K1"/>
    <mergeCell ref="L1:N1"/>
    <mergeCell ref="L5:N5"/>
    <mergeCell ref="O6:Q6"/>
    <mergeCell ref="O1:Q1"/>
    <mergeCell ref="R1:V1"/>
    <mergeCell ref="B9:C9"/>
    <mergeCell ref="A1:B1"/>
    <mergeCell ref="F3:H3"/>
    <mergeCell ref="I4:K4"/>
  </mergeCells>
  <printOptions/>
  <pageMargins left="0.7874015748031497" right="0.7874015748031497" top="0.3937007874015748" bottom="0.3937007874015748" header="0.5118110236220472" footer="0.5118110236220472"/>
  <pageSetup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V29"/>
  <sheetViews>
    <sheetView showGridLines="0" workbookViewId="0" topLeftCell="A1">
      <selection activeCell="H9" sqref="H9"/>
    </sheetView>
  </sheetViews>
  <sheetFormatPr defaultColWidth="9.140625" defaultRowHeight="12.75"/>
  <cols>
    <col min="1" max="1" width="20.7109375" style="18" customWidth="1"/>
    <col min="2" max="2" width="3.28125" style="18" customWidth="1"/>
    <col min="3" max="3" width="1.421875" style="18" customWidth="1"/>
    <col min="4" max="5" width="3.28125" style="18" customWidth="1"/>
    <col min="6" max="6" width="1.421875" style="18" customWidth="1"/>
    <col min="7" max="8" width="3.28125" style="18" customWidth="1"/>
    <col min="9" max="9" width="1.421875" style="18" customWidth="1"/>
    <col min="10" max="11" width="3.28125" style="18" customWidth="1"/>
    <col min="12" max="12" width="1.421875" style="18" customWidth="1"/>
    <col min="13" max="13" width="3.28125" style="18" customWidth="1"/>
    <col min="14" max="14" width="4.00390625" style="18" hidden="1" customWidth="1"/>
    <col min="15" max="15" width="4.140625" style="18" hidden="1" customWidth="1"/>
    <col min="16" max="16" width="3.8515625" style="18" hidden="1" customWidth="1"/>
    <col min="17" max="17" width="5.57421875" style="18" hidden="1" customWidth="1"/>
    <col min="18" max="18" width="5.7109375" style="18" customWidth="1"/>
    <col min="19" max="19" width="1.421875" style="20" customWidth="1"/>
    <col min="20" max="20" width="5.7109375" style="18" customWidth="1"/>
    <col min="21" max="21" width="7.140625" style="18" customWidth="1"/>
    <col min="22" max="22" width="9.140625" style="18" customWidth="1"/>
    <col min="23" max="23" width="0" style="18" hidden="1" customWidth="1"/>
    <col min="24" max="24" width="9.140625" style="18" customWidth="1"/>
    <col min="25" max="25" width="3.140625" style="18" customWidth="1"/>
    <col min="26" max="26" width="20.7109375" style="18" hidden="1" customWidth="1"/>
    <col min="27" max="27" width="3.28125" style="18" hidden="1" customWidth="1"/>
    <col min="28" max="28" width="1.421875" style="18" hidden="1" customWidth="1"/>
    <col min="29" max="30" width="3.28125" style="18" hidden="1" customWidth="1"/>
    <col min="31" max="31" width="1.421875" style="18" hidden="1" customWidth="1"/>
    <col min="32" max="33" width="3.28125" style="18" hidden="1" customWidth="1"/>
    <col min="34" max="34" width="1.421875" style="18" hidden="1" customWidth="1"/>
    <col min="35" max="35" width="3.28125" style="18" hidden="1" customWidth="1"/>
    <col min="36" max="39" width="5.7109375" style="18" hidden="1" customWidth="1"/>
    <col min="40" max="40" width="1.421875" style="18" hidden="1" customWidth="1"/>
    <col min="41" max="41" width="5.7109375" style="18" hidden="1" customWidth="1"/>
    <col min="42" max="47" width="0" style="18" hidden="1" customWidth="1"/>
    <col min="48" max="16384" width="9.140625" style="18" customWidth="1"/>
  </cols>
  <sheetData>
    <row r="1" spans="1:45" ht="69.75" customHeight="1">
      <c r="A1" s="43" t="s">
        <v>10</v>
      </c>
      <c r="B1" s="82" t="str">
        <f>A2</f>
        <v>Šmoulové</v>
      </c>
      <c r="C1" s="83"/>
      <c r="D1" s="84"/>
      <c r="E1" s="82" t="str">
        <f>A3</f>
        <v>M.M.M.V.</v>
      </c>
      <c r="F1" s="85"/>
      <c r="G1" s="86"/>
      <c r="H1" s="82" t="str">
        <f>A4</f>
        <v>Toi - Toi Team</v>
      </c>
      <c r="I1" s="85"/>
      <c r="J1" s="86"/>
      <c r="K1" s="82" t="str">
        <f>A5</f>
        <v>ALL zero</v>
      </c>
      <c r="L1" s="85"/>
      <c r="M1" s="86"/>
      <c r="N1" s="87" t="s">
        <v>6</v>
      </c>
      <c r="O1" s="88"/>
      <c r="P1" s="88"/>
      <c r="Q1" s="88"/>
      <c r="R1" s="58" t="s">
        <v>7</v>
      </c>
      <c r="S1" s="58"/>
      <c r="T1" s="58"/>
      <c r="U1" s="8" t="s">
        <v>5</v>
      </c>
      <c r="V1" s="8" t="s">
        <v>8</v>
      </c>
      <c r="W1" s="8" t="s">
        <v>9</v>
      </c>
      <c r="X1" s="133" t="s">
        <v>70</v>
      </c>
      <c r="Z1" s="38" t="s">
        <v>29</v>
      </c>
      <c r="AA1" s="82">
        <f>Z2</f>
        <v>0</v>
      </c>
      <c r="AB1" s="83"/>
      <c r="AC1" s="84"/>
      <c r="AD1" s="82">
        <f>Z3</f>
        <v>0</v>
      </c>
      <c r="AE1" s="83"/>
      <c r="AF1" s="84"/>
      <c r="AG1" s="82">
        <f>Z4</f>
        <v>0</v>
      </c>
      <c r="AH1" s="83"/>
      <c r="AI1" s="84"/>
      <c r="AJ1" s="66" t="s">
        <v>6</v>
      </c>
      <c r="AK1" s="67"/>
      <c r="AL1" s="68"/>
      <c r="AM1" s="77" t="s">
        <v>7</v>
      </c>
      <c r="AN1" s="78"/>
      <c r="AO1" s="79"/>
      <c r="AP1" s="8" t="s">
        <v>5</v>
      </c>
      <c r="AQ1" s="8" t="s">
        <v>8</v>
      </c>
      <c r="AR1" s="8" t="s">
        <v>9</v>
      </c>
      <c r="AS1" s="8" t="s">
        <v>13</v>
      </c>
    </row>
    <row r="2" spans="1:45" ht="24.75" customHeight="1">
      <c r="A2" s="35" t="s">
        <v>51</v>
      </c>
      <c r="B2" s="72"/>
      <c r="C2" s="73"/>
      <c r="D2" s="74"/>
      <c r="E2" s="15">
        <v>15</v>
      </c>
      <c r="F2" s="16" t="s">
        <v>4</v>
      </c>
      <c r="G2" s="17">
        <v>0</v>
      </c>
      <c r="H2" s="15">
        <v>11</v>
      </c>
      <c r="I2" s="16" t="s">
        <v>4</v>
      </c>
      <c r="J2" s="17">
        <v>0</v>
      </c>
      <c r="K2" s="15">
        <v>13</v>
      </c>
      <c r="L2" s="16" t="s">
        <v>4</v>
      </c>
      <c r="M2" s="17">
        <v>2</v>
      </c>
      <c r="N2" s="1"/>
      <c r="O2" s="2">
        <f>VALUE(IF((E2-G2)&gt;0,"2",IF((E2-G2)=0,"1","0")))</f>
        <v>2</v>
      </c>
      <c r="P2" s="2">
        <f>VALUE(IF((H2-J2)&gt;0,"2",IF((H2-J2)=0,"1","0")))</f>
        <v>2</v>
      </c>
      <c r="Q2" s="2">
        <f>VALUE(IF((K2-M2)&gt;0,"2",IF((K2-M2)=0,"1","0")))</f>
        <v>2</v>
      </c>
      <c r="R2" s="3">
        <f>B2+E2+H2+K2</f>
        <v>39</v>
      </c>
      <c r="S2" s="4" t="s">
        <v>4</v>
      </c>
      <c r="T2" s="5">
        <f>D2+G2+J2+M2</f>
        <v>2</v>
      </c>
      <c r="U2" s="8">
        <f>SUM(N2:Q2)</f>
        <v>6</v>
      </c>
      <c r="V2" s="9">
        <f>R2-T2</f>
        <v>37</v>
      </c>
      <c r="W2" s="9">
        <f>R2/T2</f>
        <v>19.5</v>
      </c>
      <c r="X2" s="9" t="s">
        <v>65</v>
      </c>
      <c r="Z2" s="19"/>
      <c r="AA2" s="11"/>
      <c r="AB2" s="12"/>
      <c r="AC2" s="13"/>
      <c r="AD2" s="15">
        <v>0</v>
      </c>
      <c r="AE2" s="16" t="s">
        <v>4</v>
      </c>
      <c r="AF2" s="17">
        <v>0</v>
      </c>
      <c r="AG2" s="15">
        <v>0</v>
      </c>
      <c r="AH2" s="16" t="s">
        <v>4</v>
      </c>
      <c r="AI2" s="17">
        <v>0</v>
      </c>
      <c r="AJ2" s="1"/>
      <c r="AK2" s="2">
        <f>VALUE(IF((AD2-AF2)&gt;0,"2",IF((AD2-AF2)=0,"1","0")))</f>
        <v>1</v>
      </c>
      <c r="AL2" s="2">
        <f>VALUE(IF((AG2-AI2)&gt;0,"2",IF((AG2-AI2)=0,"1","0")))</f>
        <v>1</v>
      </c>
      <c r="AM2" s="3">
        <f>AA2+AD2+AG2</f>
        <v>0</v>
      </c>
      <c r="AN2" s="4" t="s">
        <v>4</v>
      </c>
      <c r="AO2" s="5">
        <f>AC2+AF2+AI2</f>
        <v>0</v>
      </c>
      <c r="AP2" s="8">
        <f>SUM(AJ2:AL2)</f>
        <v>2</v>
      </c>
      <c r="AQ2" s="9">
        <f>AM2-AO2</f>
        <v>0</v>
      </c>
      <c r="AR2" s="9" t="e">
        <f>AM2/AO2</f>
        <v>#DIV/0!</v>
      </c>
      <c r="AS2" s="9"/>
    </row>
    <row r="3" spans="1:45" ht="24.75" customHeight="1">
      <c r="A3" s="35" t="s">
        <v>49</v>
      </c>
      <c r="B3" s="15">
        <v>0</v>
      </c>
      <c r="C3" s="16" t="s">
        <v>4</v>
      </c>
      <c r="D3" s="17">
        <v>15</v>
      </c>
      <c r="E3" s="72"/>
      <c r="F3" s="73"/>
      <c r="G3" s="74"/>
      <c r="H3" s="15">
        <v>2</v>
      </c>
      <c r="I3" s="16" t="s">
        <v>4</v>
      </c>
      <c r="J3" s="17">
        <v>1</v>
      </c>
      <c r="K3" s="15">
        <v>0</v>
      </c>
      <c r="L3" s="16" t="s">
        <v>4</v>
      </c>
      <c r="M3" s="17">
        <v>6</v>
      </c>
      <c r="N3" s="2">
        <f>VALUE(IF((B3-D3)&gt;0,"2",IF((B3-D3)=0,"1","0")))</f>
        <v>0</v>
      </c>
      <c r="O3" s="6"/>
      <c r="P3" s="2">
        <f>VALUE(IF((H3-J3)&gt;0,"2",IF((H3-J3)=0,"1","0")))</f>
        <v>2</v>
      </c>
      <c r="Q3" s="2">
        <f>VALUE(IF((K3-M3)&gt;0,"2",IF((K3-M3)=0,"1","0")))</f>
        <v>0</v>
      </c>
      <c r="R3" s="3">
        <f>B3+E3+H3+K3</f>
        <v>2</v>
      </c>
      <c r="S3" s="4" t="s">
        <v>4</v>
      </c>
      <c r="T3" s="5">
        <f>D3+G3+J3+M3</f>
        <v>22</v>
      </c>
      <c r="U3" s="8">
        <f>SUM(N3:Q3)</f>
        <v>2</v>
      </c>
      <c r="V3" s="9">
        <f>R3-T3</f>
        <v>-20</v>
      </c>
      <c r="W3" s="9">
        <f>R3/T3</f>
        <v>0.09090909090909091</v>
      </c>
      <c r="X3" s="9" t="s">
        <v>67</v>
      </c>
      <c r="Z3" s="19"/>
      <c r="AA3" s="15">
        <v>0</v>
      </c>
      <c r="AB3" s="16" t="s">
        <v>4</v>
      </c>
      <c r="AC3" s="17">
        <v>0</v>
      </c>
      <c r="AD3" s="11"/>
      <c r="AE3" s="12"/>
      <c r="AF3" s="13"/>
      <c r="AG3" s="15">
        <v>0</v>
      </c>
      <c r="AH3" s="16" t="s">
        <v>4</v>
      </c>
      <c r="AI3" s="17">
        <v>0</v>
      </c>
      <c r="AJ3" s="2">
        <f>VALUE(IF((AA3-AC3)&gt;0,"2",IF((AA3-AC3)=0,"1","0")))</f>
        <v>1</v>
      </c>
      <c r="AK3" s="6"/>
      <c r="AL3" s="2">
        <f>VALUE(IF((AG3-AI3)&gt;0,"2",IF((AG3-AI3)=0,"1","0")))</f>
        <v>1</v>
      </c>
      <c r="AM3" s="3">
        <f>AA3+AD3+AG3</f>
        <v>0</v>
      </c>
      <c r="AN3" s="4" t="s">
        <v>4</v>
      </c>
      <c r="AO3" s="5">
        <f>AC3+AF3+AI3</f>
        <v>0</v>
      </c>
      <c r="AP3" s="8">
        <f>SUM(AJ3:AL3)</f>
        <v>2</v>
      </c>
      <c r="AQ3" s="9">
        <f>AM3-AO3</f>
        <v>0</v>
      </c>
      <c r="AR3" s="9" t="e">
        <f>AM3/AO3</f>
        <v>#DIV/0!</v>
      </c>
      <c r="AS3" s="9"/>
    </row>
    <row r="4" spans="1:45" ht="24.75" customHeight="1">
      <c r="A4" s="35" t="s">
        <v>53</v>
      </c>
      <c r="B4" s="15">
        <v>0</v>
      </c>
      <c r="C4" s="16" t="s">
        <v>4</v>
      </c>
      <c r="D4" s="17">
        <v>11</v>
      </c>
      <c r="E4" s="15">
        <v>1</v>
      </c>
      <c r="F4" s="16" t="s">
        <v>4</v>
      </c>
      <c r="G4" s="17">
        <v>2</v>
      </c>
      <c r="H4" s="72"/>
      <c r="I4" s="73"/>
      <c r="J4" s="74"/>
      <c r="K4" s="15">
        <v>1</v>
      </c>
      <c r="L4" s="16" t="s">
        <v>4</v>
      </c>
      <c r="M4" s="17">
        <v>11</v>
      </c>
      <c r="N4" s="2">
        <f>VALUE(IF((B4-D4)&gt;0,"2",IF((B4-D4)=0,"1","0")))</f>
        <v>0</v>
      </c>
      <c r="O4" s="2">
        <f>VALUE(IF((E4-G4)&gt;0,"2",IF((E4-G4)=0,"1","0")))</f>
        <v>0</v>
      </c>
      <c r="P4" s="6"/>
      <c r="Q4" s="2">
        <f>VALUE(IF((K4-M4)&gt;0,"2",IF((K4-M4)=0,"1","0")))</f>
        <v>0</v>
      </c>
      <c r="R4" s="3">
        <f>B4+E4+H4+K4</f>
        <v>2</v>
      </c>
      <c r="S4" s="4" t="s">
        <v>4</v>
      </c>
      <c r="T4" s="5">
        <f>D4+G4+J4+M4</f>
        <v>24</v>
      </c>
      <c r="U4" s="8">
        <f>SUM(N4:Q4)</f>
        <v>0</v>
      </c>
      <c r="V4" s="9">
        <f>R4-T4</f>
        <v>-22</v>
      </c>
      <c r="W4" s="9">
        <f>R4/T4</f>
        <v>0.08333333333333333</v>
      </c>
      <c r="X4" s="9" t="s">
        <v>68</v>
      </c>
      <c r="Z4" s="19"/>
      <c r="AA4" s="15">
        <v>0</v>
      </c>
      <c r="AB4" s="16" t="s">
        <v>4</v>
      </c>
      <c r="AC4" s="17">
        <v>0</v>
      </c>
      <c r="AD4" s="15">
        <v>0</v>
      </c>
      <c r="AE4" s="16" t="s">
        <v>4</v>
      </c>
      <c r="AF4" s="17">
        <v>0</v>
      </c>
      <c r="AG4" s="11"/>
      <c r="AH4" s="12"/>
      <c r="AI4" s="13"/>
      <c r="AJ4" s="2">
        <f>VALUE(IF((AA4-AC4)&gt;0,"2",IF((AA4-AC4)=0,"1","0")))</f>
        <v>1</v>
      </c>
      <c r="AK4" s="2">
        <f>VALUE(IF((AD4-AF4)&gt;0,"2",IF((AD4-AF4)=0,"1","0")))</f>
        <v>1</v>
      </c>
      <c r="AL4" s="6"/>
      <c r="AM4" s="3">
        <f>AA4+AD4+AG4</f>
        <v>0</v>
      </c>
      <c r="AN4" s="4" t="s">
        <v>4</v>
      </c>
      <c r="AO4" s="5">
        <f>AC4+AF4+AI4</f>
        <v>0</v>
      </c>
      <c r="AP4" s="8">
        <f>SUM(AJ4:AL4)</f>
        <v>2</v>
      </c>
      <c r="AQ4" s="9">
        <f>AM4-AO4</f>
        <v>0</v>
      </c>
      <c r="AR4" s="9" t="e">
        <f>AM4/AO4</f>
        <v>#DIV/0!</v>
      </c>
      <c r="AS4" s="9"/>
    </row>
    <row r="5" spans="1:24" ht="24.75" customHeight="1">
      <c r="A5" s="35" t="s">
        <v>47</v>
      </c>
      <c r="B5" s="15">
        <v>2</v>
      </c>
      <c r="C5" s="16" t="s">
        <v>4</v>
      </c>
      <c r="D5" s="17">
        <v>13</v>
      </c>
      <c r="E5" s="15">
        <v>6</v>
      </c>
      <c r="F5" s="16" t="s">
        <v>4</v>
      </c>
      <c r="G5" s="17">
        <v>0</v>
      </c>
      <c r="H5" s="15">
        <v>11</v>
      </c>
      <c r="I5" s="16" t="s">
        <v>4</v>
      </c>
      <c r="J5" s="17">
        <v>1</v>
      </c>
      <c r="K5" s="72"/>
      <c r="L5" s="73"/>
      <c r="M5" s="74"/>
      <c r="N5" s="2">
        <f>VALUE(IF((B5-D5)&gt;0,"2",IF((B5-D5)=0,"1","0")))</f>
        <v>0</v>
      </c>
      <c r="O5" s="2">
        <f>VALUE(IF((E5-G5)&gt;0,"2",IF((E5-G5)=0,"1","0")))</f>
        <v>2</v>
      </c>
      <c r="P5" s="2">
        <f>VALUE(IF((H5-J5)&gt;0,"2",IF((H5-J5)=0,"1","0")))</f>
        <v>2</v>
      </c>
      <c r="Q5" s="6"/>
      <c r="R5" s="3">
        <f>B5+E5+H5+K5</f>
        <v>19</v>
      </c>
      <c r="S5" s="7" t="s">
        <v>4</v>
      </c>
      <c r="T5" s="5">
        <f>D5+G5+J5+M5</f>
        <v>14</v>
      </c>
      <c r="U5" s="8">
        <f>SUM(N5:Q5)</f>
        <v>4</v>
      </c>
      <c r="V5" s="9">
        <f>R5-T5</f>
        <v>5</v>
      </c>
      <c r="W5" s="9">
        <f>R5/T5</f>
        <v>1.3571428571428572</v>
      </c>
      <c r="X5" s="9" t="s">
        <v>66</v>
      </c>
    </row>
    <row r="6" ht="12.75"/>
    <row r="7" ht="12.75"/>
    <row r="8" spans="1:45" ht="69.75" customHeight="1">
      <c r="A8" s="44" t="s">
        <v>11</v>
      </c>
      <c r="B8" s="82" t="str">
        <f>A9</f>
        <v>AND1</v>
      </c>
      <c r="C8" s="83"/>
      <c r="D8" s="84"/>
      <c r="E8" s="82" t="str">
        <f>A10</f>
        <v>DHL Ostrava</v>
      </c>
      <c r="F8" s="85"/>
      <c r="G8" s="86"/>
      <c r="H8" s="82" t="str">
        <f>A11</f>
        <v>Svaz traktoristů</v>
      </c>
      <c r="I8" s="85"/>
      <c r="J8" s="86"/>
      <c r="K8" s="82" t="str">
        <f>A12</f>
        <v>Outsiders</v>
      </c>
      <c r="L8" s="85"/>
      <c r="M8" s="86"/>
      <c r="N8" s="87" t="s">
        <v>6</v>
      </c>
      <c r="O8" s="88"/>
      <c r="P8" s="88"/>
      <c r="Q8" s="88"/>
      <c r="R8" s="58" t="s">
        <v>7</v>
      </c>
      <c r="S8" s="58"/>
      <c r="T8" s="58"/>
      <c r="U8" s="8" t="s">
        <v>5</v>
      </c>
      <c r="V8" s="8" t="s">
        <v>8</v>
      </c>
      <c r="W8" s="8" t="s">
        <v>9</v>
      </c>
      <c r="X8" s="133" t="s">
        <v>70</v>
      </c>
      <c r="Z8" s="46" t="s">
        <v>28</v>
      </c>
      <c r="AA8" s="82">
        <f>Z9</f>
        <v>0</v>
      </c>
      <c r="AB8" s="83"/>
      <c r="AC8" s="84"/>
      <c r="AD8" s="82">
        <f>Z10</f>
        <v>0</v>
      </c>
      <c r="AE8" s="85"/>
      <c r="AF8" s="86"/>
      <c r="AG8" s="82">
        <f>Z11</f>
        <v>0</v>
      </c>
      <c r="AH8" s="85"/>
      <c r="AI8" s="86"/>
      <c r="AJ8" s="66" t="s">
        <v>6</v>
      </c>
      <c r="AK8" s="67"/>
      <c r="AL8" s="68"/>
      <c r="AM8" s="58" t="s">
        <v>7</v>
      </c>
      <c r="AN8" s="58"/>
      <c r="AO8" s="58"/>
      <c r="AP8" s="8" t="s">
        <v>5</v>
      </c>
      <c r="AQ8" s="8" t="s">
        <v>8</v>
      </c>
      <c r="AR8" s="8" t="s">
        <v>9</v>
      </c>
      <c r="AS8" s="8" t="s">
        <v>13</v>
      </c>
    </row>
    <row r="9" spans="1:45" ht="24.75" customHeight="1">
      <c r="A9" s="35" t="s">
        <v>50</v>
      </c>
      <c r="B9" s="72"/>
      <c r="C9" s="73"/>
      <c r="D9" s="74"/>
      <c r="E9" s="15">
        <v>2</v>
      </c>
      <c r="F9" s="16" t="s">
        <v>4</v>
      </c>
      <c r="G9" s="17">
        <v>12</v>
      </c>
      <c r="H9" s="15">
        <v>2</v>
      </c>
      <c r="I9" s="16" t="s">
        <v>4</v>
      </c>
      <c r="J9" s="17">
        <v>8</v>
      </c>
      <c r="K9" s="15">
        <v>0</v>
      </c>
      <c r="L9" s="16" t="s">
        <v>4</v>
      </c>
      <c r="M9" s="17">
        <v>10</v>
      </c>
      <c r="N9" s="1"/>
      <c r="O9" s="2">
        <f>VALUE(IF((E9-G9)&gt;0,"2",IF((E9-G9)=0,"1","0")))</f>
        <v>0</v>
      </c>
      <c r="P9" s="2">
        <f>VALUE(IF((H9-J9)&gt;0,"2",IF((H9-J9)=0,"1","0")))</f>
        <v>0</v>
      </c>
      <c r="Q9" s="2">
        <f>VALUE(IF((K9-M9)&gt;0,"2",IF((K9-M9)=0,"1","0")))</f>
        <v>0</v>
      </c>
      <c r="R9" s="3">
        <f>B9+E9+H9+K9</f>
        <v>4</v>
      </c>
      <c r="S9" s="4" t="s">
        <v>4</v>
      </c>
      <c r="T9" s="5">
        <f>D9+G9+J9+M9</f>
        <v>30</v>
      </c>
      <c r="U9" s="8">
        <f>SUM(N9:Q9)</f>
        <v>0</v>
      </c>
      <c r="V9" s="9">
        <f>R9-T9</f>
        <v>-26</v>
      </c>
      <c r="W9" s="9">
        <f>R9/T9</f>
        <v>0.13333333333333333</v>
      </c>
      <c r="X9" s="9" t="s">
        <v>68</v>
      </c>
      <c r="Z9" s="19"/>
      <c r="AA9" s="72"/>
      <c r="AB9" s="73"/>
      <c r="AC9" s="74"/>
      <c r="AD9" s="15">
        <v>0</v>
      </c>
      <c r="AE9" s="16" t="s">
        <v>4</v>
      </c>
      <c r="AF9" s="17">
        <v>0</v>
      </c>
      <c r="AG9" s="15">
        <v>0</v>
      </c>
      <c r="AH9" s="16" t="s">
        <v>4</v>
      </c>
      <c r="AI9" s="17">
        <v>0</v>
      </c>
      <c r="AJ9" s="1"/>
      <c r="AK9" s="2">
        <f>VALUE(IF((AD9-AF9)&gt;0,"2",IF((AD9-AF9)=0,"1","0")))</f>
        <v>1</v>
      </c>
      <c r="AL9" s="2">
        <f>VALUE(IF((AG9-AI9)&gt;0,"2",IF((AG9-AI9)=0,"1","0")))</f>
        <v>1</v>
      </c>
      <c r="AM9" s="3">
        <f>AA9+AD9+AG9</f>
        <v>0</v>
      </c>
      <c r="AN9" s="4" t="s">
        <v>4</v>
      </c>
      <c r="AO9" s="5">
        <f>AC9+AF9+AI9</f>
        <v>0</v>
      </c>
      <c r="AP9" s="8">
        <f>SUM(AJ9:AL9)</f>
        <v>2</v>
      </c>
      <c r="AQ9" s="9">
        <f>AM9-AO9</f>
        <v>0</v>
      </c>
      <c r="AR9" s="9" t="e">
        <f>AM9/AO9</f>
        <v>#DIV/0!</v>
      </c>
      <c r="AS9" s="9"/>
    </row>
    <row r="10" spans="1:45" ht="24.75" customHeight="1">
      <c r="A10" s="35" t="s">
        <v>25</v>
      </c>
      <c r="B10" s="15">
        <v>12</v>
      </c>
      <c r="C10" s="16" t="s">
        <v>4</v>
      </c>
      <c r="D10" s="17">
        <v>2</v>
      </c>
      <c r="E10" s="72"/>
      <c r="F10" s="73"/>
      <c r="G10" s="74"/>
      <c r="H10" s="15">
        <v>10</v>
      </c>
      <c r="I10" s="16" t="s">
        <v>4</v>
      </c>
      <c r="J10" s="17">
        <v>1</v>
      </c>
      <c r="K10" s="15">
        <v>13</v>
      </c>
      <c r="L10" s="16" t="s">
        <v>4</v>
      </c>
      <c r="M10" s="17">
        <v>3</v>
      </c>
      <c r="N10" s="2">
        <f>VALUE(IF((B10-D10)&gt;0,"2",IF((B10-D10)=0,"1","0")))</f>
        <v>2</v>
      </c>
      <c r="O10" s="6"/>
      <c r="P10" s="2">
        <f>VALUE(IF((H10-J10)&gt;0,"2",IF((H10-J10)=0,"1","0")))</f>
        <v>2</v>
      </c>
      <c r="Q10" s="2">
        <f>VALUE(IF((K10-M10)&gt;0,"2",IF((K10-M10)=0,"1","0")))</f>
        <v>2</v>
      </c>
      <c r="R10" s="3">
        <f>B10+E10+H10+K10</f>
        <v>35</v>
      </c>
      <c r="S10" s="4" t="s">
        <v>4</v>
      </c>
      <c r="T10" s="5">
        <f>D10+G10+J10+M10</f>
        <v>6</v>
      </c>
      <c r="U10" s="8">
        <f>SUM(N10:Q10)</f>
        <v>6</v>
      </c>
      <c r="V10" s="9">
        <f>R10-T10</f>
        <v>29</v>
      </c>
      <c r="W10" s="9">
        <f>R10/T10</f>
        <v>5.833333333333333</v>
      </c>
      <c r="X10" s="9" t="s">
        <v>65</v>
      </c>
      <c r="Z10" s="19"/>
      <c r="AA10" s="15">
        <v>0</v>
      </c>
      <c r="AB10" s="16" t="s">
        <v>4</v>
      </c>
      <c r="AC10" s="17">
        <v>0</v>
      </c>
      <c r="AD10" s="72"/>
      <c r="AE10" s="73"/>
      <c r="AF10" s="74"/>
      <c r="AG10" s="15">
        <v>0</v>
      </c>
      <c r="AH10" s="16" t="s">
        <v>4</v>
      </c>
      <c r="AI10" s="17">
        <v>0</v>
      </c>
      <c r="AJ10" s="2">
        <f>VALUE(IF((AA10-AC10)&gt;0,"2",IF((AA10-AC10)=0,"1","0")))</f>
        <v>1</v>
      </c>
      <c r="AK10" s="6"/>
      <c r="AL10" s="2">
        <f>VALUE(IF((AG10-AI10)&gt;0,"2",IF((AG10-AI10)=0,"1","0")))</f>
        <v>1</v>
      </c>
      <c r="AM10" s="3">
        <f>AA10+AD10+AG10</f>
        <v>0</v>
      </c>
      <c r="AN10" s="4" t="s">
        <v>4</v>
      </c>
      <c r="AO10" s="5">
        <f>AC10+AF10+AI10</f>
        <v>0</v>
      </c>
      <c r="AP10" s="8">
        <f>SUM(AJ10:AL10)</f>
        <v>2</v>
      </c>
      <c r="AQ10" s="9">
        <f>AM10-AO10</f>
        <v>0</v>
      </c>
      <c r="AR10" s="9" t="e">
        <f>AM10/AO10</f>
        <v>#DIV/0!</v>
      </c>
      <c r="AS10" s="9"/>
    </row>
    <row r="11" spans="1:45" ht="24.75" customHeight="1">
      <c r="A11" s="35" t="s">
        <v>24</v>
      </c>
      <c r="B11" s="15">
        <v>8</v>
      </c>
      <c r="C11" s="16" t="s">
        <v>4</v>
      </c>
      <c r="D11" s="17">
        <v>2</v>
      </c>
      <c r="E11" s="15">
        <v>1</v>
      </c>
      <c r="F11" s="16" t="s">
        <v>4</v>
      </c>
      <c r="G11" s="17">
        <v>10</v>
      </c>
      <c r="H11" s="72"/>
      <c r="I11" s="73"/>
      <c r="J11" s="74"/>
      <c r="K11" s="15">
        <v>9</v>
      </c>
      <c r="L11" s="16" t="s">
        <v>4</v>
      </c>
      <c r="M11" s="17">
        <v>6</v>
      </c>
      <c r="N11" s="2">
        <f>VALUE(IF((B11-D11)&gt;0,"2",IF((B11-D11)=0,"1","0")))</f>
        <v>2</v>
      </c>
      <c r="O11" s="2">
        <f>VALUE(IF((E11-G11)&gt;0,"2",IF((E11-G11)=0,"1","0")))</f>
        <v>0</v>
      </c>
      <c r="P11" s="6"/>
      <c r="Q11" s="2">
        <f>VALUE(IF((K11-M11)&gt;0,"2",IF((K11-M11)=0,"1","0")))</f>
        <v>2</v>
      </c>
      <c r="R11" s="3">
        <f>B11+E11+H11+K11</f>
        <v>18</v>
      </c>
      <c r="S11" s="4" t="s">
        <v>4</v>
      </c>
      <c r="T11" s="5">
        <f>D11+G11+J11+M11</f>
        <v>18</v>
      </c>
      <c r="U11" s="8">
        <f>SUM(N11:Q11)</f>
        <v>4</v>
      </c>
      <c r="V11" s="9">
        <f>R11-T11</f>
        <v>0</v>
      </c>
      <c r="W11" s="9">
        <f>R11/T11</f>
        <v>1</v>
      </c>
      <c r="X11" s="9" t="s">
        <v>66</v>
      </c>
      <c r="Z11" s="19"/>
      <c r="AA11" s="15">
        <v>0</v>
      </c>
      <c r="AB11" s="16" t="s">
        <v>4</v>
      </c>
      <c r="AC11" s="17">
        <v>0</v>
      </c>
      <c r="AD11" s="15">
        <v>0</v>
      </c>
      <c r="AE11" s="16" t="s">
        <v>4</v>
      </c>
      <c r="AF11" s="17">
        <v>0</v>
      </c>
      <c r="AG11" s="72"/>
      <c r="AH11" s="73"/>
      <c r="AI11" s="74"/>
      <c r="AJ11" s="2">
        <f>VALUE(IF((AA11-AC11)&gt;0,"2",IF((AA11-AC11)=0,"1","0")))</f>
        <v>1</v>
      </c>
      <c r="AK11" s="2">
        <f>VALUE(IF((AD11-AF11)&gt;0,"2",IF((AD11-AF11)=0,"1","0")))</f>
        <v>1</v>
      </c>
      <c r="AL11" s="6"/>
      <c r="AM11" s="3">
        <f>AA11+AD11+AG11</f>
        <v>0</v>
      </c>
      <c r="AN11" s="4" t="s">
        <v>4</v>
      </c>
      <c r="AO11" s="5">
        <f>AC11+AF11+AI11</f>
        <v>0</v>
      </c>
      <c r="AP11" s="8">
        <f>SUM(AJ11:AL11)</f>
        <v>2</v>
      </c>
      <c r="AQ11" s="9">
        <f>AM11-AO11</f>
        <v>0</v>
      </c>
      <c r="AR11" s="9" t="e">
        <f>AM11/AO11</f>
        <v>#DIV/0!</v>
      </c>
      <c r="AS11" s="9"/>
    </row>
    <row r="12" spans="1:24" ht="24.75" customHeight="1">
      <c r="A12" s="35" t="s">
        <v>1</v>
      </c>
      <c r="B12" s="15">
        <v>10</v>
      </c>
      <c r="C12" s="16" t="s">
        <v>4</v>
      </c>
      <c r="D12" s="17">
        <v>0</v>
      </c>
      <c r="E12" s="15">
        <v>3</v>
      </c>
      <c r="F12" s="16" t="s">
        <v>4</v>
      </c>
      <c r="G12" s="17">
        <v>13</v>
      </c>
      <c r="H12" s="15">
        <v>6</v>
      </c>
      <c r="I12" s="16" t="s">
        <v>4</v>
      </c>
      <c r="J12" s="17">
        <v>9</v>
      </c>
      <c r="K12" s="72"/>
      <c r="L12" s="73"/>
      <c r="M12" s="74"/>
      <c r="N12" s="2">
        <f>VALUE(IF((B12-D12)&gt;0,"2",IF((B12-D12)=0,"1","0")))</f>
        <v>2</v>
      </c>
      <c r="O12" s="2">
        <f>VALUE(IF((E12-G12)&gt;0,"2",IF((E12-G12)=0,"1","0")))</f>
        <v>0</v>
      </c>
      <c r="P12" s="2">
        <f>VALUE(IF((H12-J12)&gt;0,"2",IF((H12-J12)=0,"1","0")))</f>
        <v>0</v>
      </c>
      <c r="Q12" s="6"/>
      <c r="R12" s="3">
        <f>B12+E12+H12+K12</f>
        <v>19</v>
      </c>
      <c r="S12" s="7" t="s">
        <v>4</v>
      </c>
      <c r="T12" s="5">
        <f>D12+G12+J12+M12</f>
        <v>22</v>
      </c>
      <c r="U12" s="8">
        <f>SUM(N12:Q12)</f>
        <v>2</v>
      </c>
      <c r="V12" s="9">
        <f>R12-T12</f>
        <v>-3</v>
      </c>
      <c r="W12" s="9">
        <f>R12/T12</f>
        <v>0.8636363636363636</v>
      </c>
      <c r="X12" s="9" t="s">
        <v>67</v>
      </c>
    </row>
    <row r="13" spans="26:45" ht="20.25">
      <c r="Z13" s="39"/>
      <c r="AA13" s="80"/>
      <c r="AB13" s="80"/>
      <c r="AC13" s="80"/>
      <c r="AD13" s="80"/>
      <c r="AE13" s="81"/>
      <c r="AF13" s="81"/>
      <c r="AG13" s="80"/>
      <c r="AH13" s="81"/>
      <c r="AI13" s="81"/>
      <c r="AJ13" s="89"/>
      <c r="AK13" s="89"/>
      <c r="AL13" s="89"/>
      <c r="AM13" s="76"/>
      <c r="AN13" s="76"/>
      <c r="AO13" s="76"/>
      <c r="AP13" s="23"/>
      <c r="AQ13" s="23"/>
      <c r="AR13" s="23"/>
      <c r="AS13" s="23"/>
    </row>
    <row r="14" spans="1:48" ht="69.75" customHeight="1" hidden="1">
      <c r="A14" s="45" t="s">
        <v>12</v>
      </c>
      <c r="B14" s="82">
        <f>A15</f>
        <v>0</v>
      </c>
      <c r="C14" s="83"/>
      <c r="D14" s="84"/>
      <c r="E14" s="82">
        <f>A16</f>
        <v>0</v>
      </c>
      <c r="F14" s="85"/>
      <c r="G14" s="86"/>
      <c r="H14" s="82">
        <f>A17</f>
        <v>0</v>
      </c>
      <c r="I14" s="85"/>
      <c r="J14" s="86"/>
      <c r="K14" s="82">
        <f>A18</f>
        <v>0</v>
      </c>
      <c r="L14" s="85"/>
      <c r="M14" s="86"/>
      <c r="N14" s="87" t="s">
        <v>6</v>
      </c>
      <c r="O14" s="88"/>
      <c r="P14" s="88"/>
      <c r="Q14" s="88"/>
      <c r="R14" s="58" t="s">
        <v>7</v>
      </c>
      <c r="S14" s="58"/>
      <c r="T14" s="58"/>
      <c r="U14" s="8" t="s">
        <v>5</v>
      </c>
      <c r="V14" s="8" t="s">
        <v>8</v>
      </c>
      <c r="W14" s="8" t="s">
        <v>9</v>
      </c>
      <c r="X14" s="8" t="s">
        <v>13</v>
      </c>
      <c r="Z14" s="24"/>
      <c r="AA14" s="76"/>
      <c r="AB14" s="76"/>
      <c r="AC14" s="76"/>
      <c r="AD14" s="23"/>
      <c r="AE14" s="23"/>
      <c r="AF14" s="23"/>
      <c r="AG14" s="23"/>
      <c r="AH14" s="23"/>
      <c r="AI14" s="23"/>
      <c r="AJ14" s="23"/>
      <c r="AK14" s="25"/>
      <c r="AL14" s="25"/>
      <c r="AM14" s="21"/>
      <c r="AN14" s="21"/>
      <c r="AO14" s="21"/>
      <c r="AP14" s="23"/>
      <c r="AQ14" s="22"/>
      <c r="AR14" s="22"/>
      <c r="AS14" s="22"/>
      <c r="AT14" s="22"/>
      <c r="AU14" s="22"/>
      <c r="AV14" s="22"/>
    </row>
    <row r="15" spans="1:48" ht="24.75" customHeight="1" hidden="1">
      <c r="A15" s="19"/>
      <c r="B15" s="72"/>
      <c r="C15" s="73"/>
      <c r="D15" s="74"/>
      <c r="E15" s="15">
        <v>0</v>
      </c>
      <c r="F15" s="16" t="s">
        <v>4</v>
      </c>
      <c r="G15" s="17">
        <v>0</v>
      </c>
      <c r="H15" s="15">
        <v>0</v>
      </c>
      <c r="I15" s="16" t="s">
        <v>4</v>
      </c>
      <c r="J15" s="17">
        <v>0</v>
      </c>
      <c r="K15" s="15">
        <v>0</v>
      </c>
      <c r="L15" s="16" t="s">
        <v>4</v>
      </c>
      <c r="M15" s="17">
        <v>0</v>
      </c>
      <c r="N15" s="1"/>
      <c r="O15" s="2">
        <f>VALUE(IF((E15-G15)&gt;0,"2",IF((E15-G15)=0,"1","0")))</f>
        <v>1</v>
      </c>
      <c r="P15" s="2">
        <f>VALUE(IF((H15-J15)&gt;0,"2",IF((H15-J15)=0,"1","0")))</f>
        <v>1</v>
      </c>
      <c r="Q15" s="2">
        <f>VALUE(IF((K15-M15)&gt;0,"2",IF((K15-M15)=0,"1","0")))</f>
        <v>1</v>
      </c>
      <c r="R15" s="3">
        <f>B15+E15+H15+K15</f>
        <v>0</v>
      </c>
      <c r="S15" s="4" t="s">
        <v>4</v>
      </c>
      <c r="T15" s="5">
        <f>D15+G15+J15+M15</f>
        <v>0</v>
      </c>
      <c r="U15" s="8">
        <f>SUM(N15:Q15)</f>
        <v>3</v>
      </c>
      <c r="V15" s="9">
        <f>R15-T15</f>
        <v>0</v>
      </c>
      <c r="W15" s="9" t="e">
        <f>R15/T15</f>
        <v>#DIV/0!</v>
      </c>
      <c r="X15" s="9"/>
      <c r="Z15" s="24"/>
      <c r="AA15" s="23"/>
      <c r="AB15" s="23"/>
      <c r="AC15" s="23"/>
      <c r="AD15" s="76"/>
      <c r="AE15" s="76"/>
      <c r="AF15" s="76"/>
      <c r="AG15" s="23"/>
      <c r="AH15" s="23"/>
      <c r="AI15" s="23"/>
      <c r="AJ15" s="25"/>
      <c r="AK15" s="25"/>
      <c r="AL15" s="25"/>
      <c r="AM15" s="21"/>
      <c r="AN15" s="21"/>
      <c r="AO15" s="21"/>
      <c r="AP15" s="23"/>
      <c r="AQ15" s="22"/>
      <c r="AR15" s="22"/>
      <c r="AS15" s="22"/>
      <c r="AT15" s="22"/>
      <c r="AU15" s="22"/>
      <c r="AV15" s="22"/>
    </row>
    <row r="16" spans="1:48" ht="24.75" customHeight="1" hidden="1">
      <c r="A16" s="19"/>
      <c r="B16" s="15">
        <v>0</v>
      </c>
      <c r="C16" s="16" t="s">
        <v>4</v>
      </c>
      <c r="D16" s="17">
        <v>0</v>
      </c>
      <c r="E16" s="72"/>
      <c r="F16" s="73"/>
      <c r="G16" s="74"/>
      <c r="H16" s="15">
        <v>0</v>
      </c>
      <c r="I16" s="16" t="s">
        <v>4</v>
      </c>
      <c r="J16" s="17">
        <v>0</v>
      </c>
      <c r="K16" s="15">
        <v>0</v>
      </c>
      <c r="L16" s="16" t="s">
        <v>4</v>
      </c>
      <c r="M16" s="17">
        <v>0</v>
      </c>
      <c r="N16" s="2">
        <f>VALUE(IF((B16-D16)&gt;0,"2",IF((B16-D16)=0,"1","0")))</f>
        <v>1</v>
      </c>
      <c r="O16" s="6"/>
      <c r="P16" s="2">
        <f>VALUE(IF((H16-J16)&gt;0,"2",IF((H16-J16)=0,"1","0")))</f>
        <v>1</v>
      </c>
      <c r="Q16" s="2">
        <f>VALUE(IF((K16-M16)&gt;0,"2",IF((K16-M16)=0,"1","0")))</f>
        <v>1</v>
      </c>
      <c r="R16" s="3">
        <f>B16+E16+H16+K16</f>
        <v>0</v>
      </c>
      <c r="S16" s="4" t="s">
        <v>4</v>
      </c>
      <c r="T16" s="5">
        <f>D16+G16+J16+M16</f>
        <v>0</v>
      </c>
      <c r="U16" s="8">
        <f>SUM(N16:Q16)</f>
        <v>3</v>
      </c>
      <c r="V16" s="9">
        <f>R16-T16</f>
        <v>0</v>
      </c>
      <c r="W16" s="9" t="e">
        <f>R16/T16</f>
        <v>#DIV/0!</v>
      </c>
      <c r="X16" s="9"/>
      <c r="Z16" s="24"/>
      <c r="AA16" s="23"/>
      <c r="AB16" s="23"/>
      <c r="AC16" s="23"/>
      <c r="AD16" s="23"/>
      <c r="AE16" s="23"/>
      <c r="AF16" s="23"/>
      <c r="AG16" s="76"/>
      <c r="AH16" s="76"/>
      <c r="AI16" s="76"/>
      <c r="AJ16" s="25"/>
      <c r="AK16" s="25"/>
      <c r="AL16" s="25"/>
      <c r="AM16" s="21"/>
      <c r="AN16" s="21"/>
      <c r="AO16" s="21"/>
      <c r="AP16" s="23"/>
      <c r="AQ16" s="22"/>
      <c r="AR16" s="22"/>
      <c r="AS16" s="22"/>
      <c r="AT16" s="22"/>
      <c r="AU16" s="22"/>
      <c r="AV16" s="22"/>
    </row>
    <row r="17" spans="1:48" ht="24.75" customHeight="1" hidden="1">
      <c r="A17" s="19"/>
      <c r="B17" s="15">
        <v>0</v>
      </c>
      <c r="C17" s="16" t="s">
        <v>4</v>
      </c>
      <c r="D17" s="17">
        <v>0</v>
      </c>
      <c r="E17" s="15">
        <v>0</v>
      </c>
      <c r="F17" s="16" t="s">
        <v>4</v>
      </c>
      <c r="G17" s="17">
        <v>0</v>
      </c>
      <c r="H17" s="72"/>
      <c r="I17" s="73"/>
      <c r="J17" s="74"/>
      <c r="K17" s="15">
        <v>0</v>
      </c>
      <c r="L17" s="16" t="s">
        <v>4</v>
      </c>
      <c r="M17" s="17">
        <v>0</v>
      </c>
      <c r="N17" s="2">
        <f>VALUE(IF((B17-D17)&gt;0,"2",IF((B17-D17)=0,"1","0")))</f>
        <v>1</v>
      </c>
      <c r="O17" s="2">
        <f>VALUE(IF((E17-G17)&gt;0,"2",IF((E17-G17)=0,"1","0")))</f>
        <v>1</v>
      </c>
      <c r="P17" s="6"/>
      <c r="Q17" s="2">
        <f>VALUE(IF((K17-M17)&gt;0,"2",IF((K17-M17)=0,"1","0")))</f>
        <v>1</v>
      </c>
      <c r="R17" s="3">
        <f>B17+E17+H17+K17</f>
        <v>0</v>
      </c>
      <c r="S17" s="4" t="s">
        <v>4</v>
      </c>
      <c r="T17" s="5">
        <f>D17+G17+J17+M17</f>
        <v>0</v>
      </c>
      <c r="U17" s="8">
        <f>SUM(N17:Q17)</f>
        <v>3</v>
      </c>
      <c r="V17" s="9">
        <f>R17-T17</f>
        <v>0</v>
      </c>
      <c r="W17" s="9" t="e">
        <f>R17/T17</f>
        <v>#DIV/0!</v>
      </c>
      <c r="X17" s="9"/>
      <c r="Z17" s="24"/>
      <c r="AA17" s="23"/>
      <c r="AB17" s="23"/>
      <c r="AC17" s="23"/>
      <c r="AD17" s="23"/>
      <c r="AE17" s="23"/>
      <c r="AF17" s="23"/>
      <c r="AG17" s="23"/>
      <c r="AH17" s="23"/>
      <c r="AI17" s="23"/>
      <c r="AJ17" s="25"/>
      <c r="AK17" s="25"/>
      <c r="AL17" s="25"/>
      <c r="AM17" s="21"/>
      <c r="AN17" s="21"/>
      <c r="AO17" s="21"/>
      <c r="AP17" s="23"/>
      <c r="AQ17" s="22"/>
      <c r="AR17" s="22"/>
      <c r="AS17" s="22"/>
      <c r="AT17" s="22"/>
      <c r="AU17" s="22"/>
      <c r="AV17" s="22"/>
    </row>
    <row r="18" spans="1:48" ht="24.75" customHeight="1" hidden="1">
      <c r="A18" s="19"/>
      <c r="B18" s="15">
        <v>0</v>
      </c>
      <c r="C18" s="16" t="s">
        <v>4</v>
      </c>
      <c r="D18" s="17">
        <v>0</v>
      </c>
      <c r="E18" s="15">
        <v>0</v>
      </c>
      <c r="F18" s="16" t="s">
        <v>4</v>
      </c>
      <c r="G18" s="17">
        <v>0</v>
      </c>
      <c r="H18" s="15">
        <v>0</v>
      </c>
      <c r="I18" s="16" t="s">
        <v>4</v>
      </c>
      <c r="J18" s="17">
        <v>0</v>
      </c>
      <c r="K18" s="72"/>
      <c r="L18" s="73"/>
      <c r="M18" s="74"/>
      <c r="N18" s="2">
        <f>VALUE(IF((B18-D18)&gt;0,"2",IF((B18-D18)=0,"1","0")))</f>
        <v>1</v>
      </c>
      <c r="O18" s="2">
        <f>VALUE(IF((E18-G18)&gt;0,"2",IF((E18-G18)=0,"1","0")))</f>
        <v>1</v>
      </c>
      <c r="P18" s="2">
        <f>VALUE(IF((H18-J18)&gt;0,"2",IF((H18-J18)=0,"1","0")))</f>
        <v>1</v>
      </c>
      <c r="Q18" s="6"/>
      <c r="R18" s="3">
        <f>B18+E18+H18+K18</f>
        <v>0</v>
      </c>
      <c r="S18" s="7" t="s">
        <v>4</v>
      </c>
      <c r="T18" s="5">
        <f>D18+G18+J18+M18</f>
        <v>0</v>
      </c>
      <c r="U18" s="8">
        <f>SUM(N18:Q18)</f>
        <v>3</v>
      </c>
      <c r="V18" s="9">
        <f>R18-T18</f>
        <v>0</v>
      </c>
      <c r="W18" s="9" t="e">
        <f>R18/T18</f>
        <v>#DIV/0!</v>
      </c>
      <c r="X18" s="9"/>
      <c r="AT18" s="22"/>
      <c r="AU18" s="22"/>
      <c r="AV18" s="22"/>
    </row>
    <row r="19" ht="12.75" hidden="1"/>
    <row r="20" ht="69.75" customHeight="1" hidden="1">
      <c r="S20" s="18"/>
    </row>
    <row r="21" spans="1:22" ht="24.75" customHeight="1">
      <c r="A21" s="145"/>
      <c r="B21" s="142" t="s">
        <v>64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</row>
    <row r="22" spans="1:22" ht="24.75" customHeight="1">
      <c r="A22" s="145"/>
      <c r="B22" s="143"/>
      <c r="C22" s="143" t="s">
        <v>65</v>
      </c>
      <c r="D22" s="143"/>
      <c r="E22" s="144" t="s">
        <v>51</v>
      </c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3"/>
      <c r="U22" s="143"/>
      <c r="V22" s="143"/>
    </row>
    <row r="23" spans="1:22" ht="24.75" customHeight="1">
      <c r="A23" s="145"/>
      <c r="B23" s="143"/>
      <c r="C23" s="143" t="s">
        <v>66</v>
      </c>
      <c r="D23" s="143"/>
      <c r="E23" s="144" t="s">
        <v>25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3"/>
      <c r="U23" s="143"/>
      <c r="V23" s="143"/>
    </row>
    <row r="24" spans="1:22" ht="24.75" customHeight="1">
      <c r="A24" s="145"/>
      <c r="B24" s="143"/>
      <c r="C24" s="143" t="s">
        <v>67</v>
      </c>
      <c r="D24" s="143"/>
      <c r="E24" s="144" t="s">
        <v>47</v>
      </c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3"/>
      <c r="U24" s="143"/>
      <c r="V24" s="143"/>
    </row>
    <row r="25" spans="1:22" ht="23.25">
      <c r="A25" s="145"/>
      <c r="B25" s="143"/>
      <c r="C25" s="143" t="s">
        <v>68</v>
      </c>
      <c r="D25" s="143"/>
      <c r="E25" s="144" t="s">
        <v>24</v>
      </c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3"/>
      <c r="U25" s="143"/>
      <c r="V25" s="143"/>
    </row>
    <row r="26" spans="1:22" ht="23.25">
      <c r="A26" s="145"/>
      <c r="B26" s="145"/>
      <c r="C26" s="143" t="s">
        <v>76</v>
      </c>
      <c r="D26" s="143"/>
      <c r="E26" s="144" t="s">
        <v>1</v>
      </c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5"/>
      <c r="U26" s="145"/>
      <c r="V26" s="145"/>
    </row>
    <row r="27" spans="1:22" ht="23.25">
      <c r="A27" s="145"/>
      <c r="B27" s="145"/>
      <c r="C27" s="143" t="s">
        <v>77</v>
      </c>
      <c r="D27" s="143"/>
      <c r="E27" s="144" t="s">
        <v>50</v>
      </c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5"/>
      <c r="U27" s="145"/>
      <c r="V27" s="145"/>
    </row>
    <row r="28" spans="1:22" ht="23.25">
      <c r="A28" s="145"/>
      <c r="B28" s="145"/>
      <c r="C28" s="143" t="s">
        <v>93</v>
      </c>
      <c r="D28" s="143"/>
      <c r="E28" s="144" t="s">
        <v>49</v>
      </c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5"/>
      <c r="U28" s="145"/>
      <c r="V28" s="145"/>
    </row>
    <row r="29" spans="1:22" ht="23.25">
      <c r="A29" s="145"/>
      <c r="B29" s="145"/>
      <c r="C29" s="143" t="s">
        <v>94</v>
      </c>
      <c r="D29" s="143"/>
      <c r="E29" s="144" t="s">
        <v>92</v>
      </c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5"/>
      <c r="U29" s="145"/>
      <c r="V29" s="145"/>
    </row>
  </sheetData>
  <sheetProtection password="C4D0" sheet="1" objects="1" scenarios="1"/>
  <mergeCells count="60">
    <mergeCell ref="E29:S29"/>
    <mergeCell ref="E25:S25"/>
    <mergeCell ref="E26:S26"/>
    <mergeCell ref="E27:S27"/>
    <mergeCell ref="E28:S28"/>
    <mergeCell ref="B21:V21"/>
    <mergeCell ref="E22:S22"/>
    <mergeCell ref="E23:S23"/>
    <mergeCell ref="E24:S24"/>
    <mergeCell ref="AM8:AO8"/>
    <mergeCell ref="AA9:AC9"/>
    <mergeCell ref="AD10:AF10"/>
    <mergeCell ref="AA8:AC8"/>
    <mergeCell ref="AD8:AF8"/>
    <mergeCell ref="AG8:AI8"/>
    <mergeCell ref="K18:M18"/>
    <mergeCell ref="B15:D15"/>
    <mergeCell ref="AJ8:AL8"/>
    <mergeCell ref="AG11:AI11"/>
    <mergeCell ref="E16:G16"/>
    <mergeCell ref="AD15:AF15"/>
    <mergeCell ref="AG13:AI13"/>
    <mergeCell ref="H17:J17"/>
    <mergeCell ref="AG16:AI16"/>
    <mergeCell ref="AJ13:AL13"/>
    <mergeCell ref="AM13:AO13"/>
    <mergeCell ref="N14:Q14"/>
    <mergeCell ref="R14:T14"/>
    <mergeCell ref="AA13:AC13"/>
    <mergeCell ref="AD13:AF13"/>
    <mergeCell ref="AA14:AC14"/>
    <mergeCell ref="H11:J11"/>
    <mergeCell ref="K12:M12"/>
    <mergeCell ref="B14:D14"/>
    <mergeCell ref="E14:G14"/>
    <mergeCell ref="H14:J14"/>
    <mergeCell ref="K14:M14"/>
    <mergeCell ref="N8:Q8"/>
    <mergeCell ref="R8:T8"/>
    <mergeCell ref="B9:D9"/>
    <mergeCell ref="E10:G10"/>
    <mergeCell ref="B8:D8"/>
    <mergeCell ref="E8:G8"/>
    <mergeCell ref="H8:J8"/>
    <mergeCell ref="K8:M8"/>
    <mergeCell ref="B2:D2"/>
    <mergeCell ref="E3:G3"/>
    <mergeCell ref="H4:J4"/>
    <mergeCell ref="K5:M5"/>
    <mergeCell ref="AG1:AI1"/>
    <mergeCell ref="AJ1:AL1"/>
    <mergeCell ref="AM1:AO1"/>
    <mergeCell ref="N1:Q1"/>
    <mergeCell ref="R1:T1"/>
    <mergeCell ref="AA1:AC1"/>
    <mergeCell ref="AD1:AF1"/>
    <mergeCell ref="B1:D1"/>
    <mergeCell ref="E1:G1"/>
    <mergeCell ref="H1:J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28"/>
  <sheetViews>
    <sheetView showGridLines="0" workbookViewId="0" topLeftCell="A1">
      <selection activeCell="C13" sqref="C13"/>
    </sheetView>
  </sheetViews>
  <sheetFormatPr defaultColWidth="9.140625" defaultRowHeight="12.75"/>
  <cols>
    <col min="2" max="2" width="25.00390625" style="0" customWidth="1"/>
    <col min="3" max="3" width="25.8515625" style="0" customWidth="1"/>
    <col min="4" max="4" width="23.421875" style="0" customWidth="1"/>
  </cols>
  <sheetData>
    <row r="1" spans="1:5" ht="27">
      <c r="A1" s="90" t="s">
        <v>59</v>
      </c>
      <c r="B1" s="33" t="s">
        <v>79</v>
      </c>
      <c r="C1" s="26"/>
      <c r="D1" s="26"/>
      <c r="E1" s="26"/>
    </row>
    <row r="2" spans="1:5" ht="27">
      <c r="A2" s="90"/>
      <c r="B2" s="26"/>
      <c r="C2" s="140" t="s">
        <v>80</v>
      </c>
      <c r="D2" s="26"/>
      <c r="E2" s="26"/>
    </row>
    <row r="3" spans="1:5" ht="27">
      <c r="A3" s="90"/>
      <c r="B3" s="33" t="s">
        <v>78</v>
      </c>
      <c r="C3" s="30"/>
      <c r="D3" s="60"/>
      <c r="E3" s="26"/>
    </row>
    <row r="4" spans="1:5" ht="27">
      <c r="A4" s="90"/>
      <c r="B4" s="26"/>
      <c r="C4" s="26"/>
      <c r="D4" s="140" t="s">
        <v>80</v>
      </c>
      <c r="E4" s="26"/>
    </row>
    <row r="5" spans="1:5" ht="27">
      <c r="A5" s="90"/>
      <c r="B5" s="33" t="s">
        <v>82</v>
      </c>
      <c r="C5" s="26"/>
      <c r="D5" s="60"/>
      <c r="E5" s="26"/>
    </row>
    <row r="6" spans="1:5" ht="27">
      <c r="A6" s="90"/>
      <c r="B6" s="26"/>
      <c r="C6" s="141" t="s">
        <v>83</v>
      </c>
      <c r="D6" s="60"/>
      <c r="E6" s="26"/>
    </row>
    <row r="7" spans="1:5" ht="27">
      <c r="A7" s="90"/>
      <c r="B7" s="33" t="s">
        <v>81</v>
      </c>
      <c r="C7" s="30"/>
      <c r="D7" s="26"/>
      <c r="E7" s="26"/>
    </row>
    <row r="8" spans="1:5" ht="27">
      <c r="A8" s="90"/>
      <c r="B8" s="26"/>
      <c r="C8" s="26"/>
      <c r="D8" s="26"/>
      <c r="E8" s="26"/>
    </row>
    <row r="9" spans="1:5" ht="27">
      <c r="A9" s="90"/>
      <c r="B9" s="61" t="s">
        <v>57</v>
      </c>
      <c r="C9" s="33" t="s">
        <v>84</v>
      </c>
      <c r="D9" s="26"/>
      <c r="E9" s="26"/>
    </row>
    <row r="10" spans="1:5" ht="27">
      <c r="A10" s="62"/>
      <c r="B10" s="26"/>
      <c r="C10" s="31"/>
      <c r="D10" s="60"/>
      <c r="E10" s="26"/>
    </row>
    <row r="11" spans="1:5" ht="27">
      <c r="A11" s="62"/>
      <c r="B11" s="26"/>
      <c r="C11" s="29"/>
      <c r="D11" s="32" t="s">
        <v>85</v>
      </c>
      <c r="E11" s="26"/>
    </row>
    <row r="12" spans="1:5" ht="27">
      <c r="A12" s="62"/>
      <c r="B12" s="26"/>
      <c r="C12" s="29"/>
      <c r="D12" s="60"/>
      <c r="E12" s="26"/>
    </row>
    <row r="13" spans="1:5" ht="27">
      <c r="A13" s="62"/>
      <c r="B13" s="26"/>
      <c r="C13" s="33" t="s">
        <v>85</v>
      </c>
      <c r="D13" s="60"/>
      <c r="E13" s="26"/>
    </row>
    <row r="14" spans="1:5" ht="27">
      <c r="A14" s="26"/>
      <c r="B14" s="26"/>
      <c r="C14" s="26"/>
      <c r="D14" s="26"/>
      <c r="E14" s="26"/>
    </row>
    <row r="15" spans="1:5" ht="27">
      <c r="A15" s="26"/>
      <c r="B15" s="26"/>
      <c r="C15" s="26"/>
      <c r="D15" s="26"/>
      <c r="E15" s="26"/>
    </row>
    <row r="16" spans="1:5" ht="27">
      <c r="A16" s="90" t="s">
        <v>58</v>
      </c>
      <c r="B16" s="33" t="s">
        <v>86</v>
      </c>
      <c r="C16" s="26"/>
      <c r="D16" s="26"/>
      <c r="E16" s="26"/>
    </row>
    <row r="17" spans="1:5" ht="27">
      <c r="A17" s="90"/>
      <c r="B17" s="26"/>
      <c r="C17" s="141" t="s">
        <v>91</v>
      </c>
      <c r="D17" s="26"/>
      <c r="E17" s="26"/>
    </row>
    <row r="18" spans="1:5" ht="27">
      <c r="A18" s="90"/>
      <c r="B18" s="33" t="s">
        <v>87</v>
      </c>
      <c r="C18" s="30"/>
      <c r="D18" s="60"/>
      <c r="E18" s="26"/>
    </row>
    <row r="19" spans="1:5" ht="27">
      <c r="A19" s="90"/>
      <c r="B19" s="26"/>
      <c r="C19" s="26"/>
      <c r="D19" s="32" t="s">
        <v>90</v>
      </c>
      <c r="E19" s="26"/>
    </row>
    <row r="20" spans="1:5" ht="27">
      <c r="A20" s="90"/>
      <c r="B20" s="33" t="s">
        <v>88</v>
      </c>
      <c r="C20" s="26"/>
      <c r="D20" s="60"/>
      <c r="E20" s="26"/>
    </row>
    <row r="21" spans="1:5" ht="27">
      <c r="A21" s="90"/>
      <c r="B21" s="26"/>
      <c r="C21" s="32" t="s">
        <v>90</v>
      </c>
      <c r="D21" s="60"/>
      <c r="E21" s="26"/>
    </row>
    <row r="22" spans="1:5" ht="27">
      <c r="A22" s="90"/>
      <c r="B22" s="33" t="s">
        <v>89</v>
      </c>
      <c r="C22" s="30"/>
      <c r="D22" s="26"/>
      <c r="E22" s="26"/>
    </row>
    <row r="23" spans="1:5" ht="27">
      <c r="A23" s="90"/>
      <c r="B23" s="26"/>
      <c r="C23" s="26"/>
      <c r="D23" s="26"/>
      <c r="E23" s="26"/>
    </row>
    <row r="24" spans="1:5" ht="27">
      <c r="A24" s="90"/>
      <c r="B24" s="61" t="s">
        <v>60</v>
      </c>
      <c r="C24" s="61" t="s">
        <v>49</v>
      </c>
      <c r="D24" s="26"/>
      <c r="E24" s="26"/>
    </row>
    <row r="25" spans="1:5" ht="27">
      <c r="A25" s="26"/>
      <c r="B25" s="26"/>
      <c r="C25" s="31"/>
      <c r="D25" s="60"/>
      <c r="E25" s="26"/>
    </row>
    <row r="26" spans="1:5" ht="27">
      <c r="A26" s="26"/>
      <c r="B26" s="26"/>
      <c r="C26" s="29"/>
      <c r="D26" s="141" t="s">
        <v>49</v>
      </c>
      <c r="E26" s="26"/>
    </row>
    <row r="27" spans="1:5" ht="27">
      <c r="A27" s="26"/>
      <c r="B27" s="26"/>
      <c r="C27" s="29"/>
      <c r="D27" s="60"/>
      <c r="E27" s="26"/>
    </row>
    <row r="28" spans="1:5" ht="27">
      <c r="A28" s="26"/>
      <c r="B28" s="26"/>
      <c r="C28" s="61" t="s">
        <v>92</v>
      </c>
      <c r="D28" s="60"/>
      <c r="E28" s="26"/>
    </row>
  </sheetData>
  <sheetProtection password="C4D0" sheet="1" objects="1" scenarios="1"/>
  <mergeCells count="2">
    <mergeCell ref="A1:A9"/>
    <mergeCell ref="A16:A2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W1030"/>
  <sheetViews>
    <sheetView showGridLines="0" workbookViewId="0" topLeftCell="A1">
      <selection activeCell="V9" sqref="V9"/>
    </sheetView>
  </sheetViews>
  <sheetFormatPr defaultColWidth="9.140625" defaultRowHeight="12.75"/>
  <cols>
    <col min="1" max="1" width="20.7109375" style="18" customWidth="1"/>
    <col min="2" max="2" width="3.28125" style="18" customWidth="1"/>
    <col min="3" max="3" width="1.421875" style="18" customWidth="1"/>
    <col min="4" max="5" width="3.28125" style="18" customWidth="1"/>
    <col min="6" max="6" width="1.421875" style="18" customWidth="1"/>
    <col min="7" max="8" width="3.28125" style="18" customWidth="1"/>
    <col min="9" max="9" width="1.421875" style="18" customWidth="1"/>
    <col min="10" max="10" width="3.28125" style="18" customWidth="1"/>
    <col min="11" max="13" width="4.7109375" style="18" hidden="1" customWidth="1"/>
    <col min="14" max="14" width="5.7109375" style="18" customWidth="1"/>
    <col min="15" max="15" width="1.421875" style="20" customWidth="1"/>
    <col min="16" max="16" width="5.7109375" style="18" customWidth="1"/>
    <col min="17" max="17" width="7.140625" style="18" customWidth="1"/>
    <col min="18" max="18" width="9.140625" style="18" customWidth="1"/>
    <col min="19" max="19" width="9.140625" style="18" hidden="1" customWidth="1"/>
    <col min="20" max="20" width="9.140625" style="18" customWidth="1"/>
    <col min="21" max="21" width="3.140625" style="18" customWidth="1"/>
    <col min="22" max="16384" width="9.140625" style="18" customWidth="1"/>
  </cols>
  <sheetData>
    <row r="1" spans="1:20" ht="79.5" customHeight="1">
      <c r="A1" s="10" t="s">
        <v>10</v>
      </c>
      <c r="B1" s="82" t="str">
        <f>A2</f>
        <v>M.Y.</v>
      </c>
      <c r="C1" s="83"/>
      <c r="D1" s="84"/>
      <c r="E1" s="82" t="str">
        <f>A3</f>
        <v>"Rumové kuličky"</v>
      </c>
      <c r="F1" s="85"/>
      <c r="G1" s="86"/>
      <c r="H1" s="82" t="str">
        <f>A4</f>
        <v>NAOSTRO</v>
      </c>
      <c r="I1" s="85"/>
      <c r="J1" s="86"/>
      <c r="K1" s="56" t="s">
        <v>6</v>
      </c>
      <c r="L1" s="57"/>
      <c r="M1" s="57"/>
      <c r="N1" s="58" t="s">
        <v>7</v>
      </c>
      <c r="O1" s="58"/>
      <c r="P1" s="58"/>
      <c r="Q1" s="8" t="s">
        <v>5</v>
      </c>
      <c r="R1" s="8" t="s">
        <v>8</v>
      </c>
      <c r="S1" s="8" t="s">
        <v>9</v>
      </c>
      <c r="T1" s="133" t="s">
        <v>70</v>
      </c>
    </row>
    <row r="2" spans="1:20" ht="30" customHeight="1">
      <c r="A2" s="35" t="s">
        <v>46</v>
      </c>
      <c r="B2" s="72"/>
      <c r="C2" s="73"/>
      <c r="D2" s="74"/>
      <c r="E2" s="15">
        <v>5</v>
      </c>
      <c r="F2" s="16" t="s">
        <v>4</v>
      </c>
      <c r="G2" s="17">
        <v>1</v>
      </c>
      <c r="H2" s="15">
        <v>0</v>
      </c>
      <c r="I2" s="16" t="s">
        <v>4</v>
      </c>
      <c r="J2" s="17">
        <v>8</v>
      </c>
      <c r="K2" s="1"/>
      <c r="L2" s="2">
        <f>VALUE(IF((E2-G2)&gt;0,"2",IF((E2-G2)=0,"1","0")))</f>
        <v>2</v>
      </c>
      <c r="M2" s="2">
        <f>VALUE(IF((H2-J2)&gt;0,"2",IF((H2-J2)=0,"1","0")))</f>
        <v>0</v>
      </c>
      <c r="N2" s="3">
        <f>E2+H2</f>
        <v>5</v>
      </c>
      <c r="O2" s="4" t="s">
        <v>4</v>
      </c>
      <c r="P2" s="5">
        <f>G2+J2</f>
        <v>9</v>
      </c>
      <c r="Q2" s="8">
        <f>SUM(K2:M2)</f>
        <v>2</v>
      </c>
      <c r="R2" s="9">
        <f>N2-P2</f>
        <v>-4</v>
      </c>
      <c r="S2" s="9">
        <f>N2/P2</f>
        <v>0.5555555555555556</v>
      </c>
      <c r="T2" s="9" t="s">
        <v>66</v>
      </c>
    </row>
    <row r="3" spans="1:20" ht="30" customHeight="1">
      <c r="A3" s="35" t="s">
        <v>45</v>
      </c>
      <c r="B3" s="15">
        <v>1</v>
      </c>
      <c r="C3" s="16" t="s">
        <v>4</v>
      </c>
      <c r="D3" s="17">
        <v>5</v>
      </c>
      <c r="E3" s="72"/>
      <c r="F3" s="73"/>
      <c r="G3" s="74"/>
      <c r="H3" s="15">
        <v>1</v>
      </c>
      <c r="I3" s="16" t="s">
        <v>4</v>
      </c>
      <c r="J3" s="17">
        <v>10</v>
      </c>
      <c r="K3" s="2">
        <f>VALUE(IF((B3-D3)&gt;0,"2",IF((B3-D3)=0,"1","0")))</f>
        <v>0</v>
      </c>
      <c r="L3" s="6"/>
      <c r="M3" s="2">
        <f>VALUE(IF((H3-J3)&gt;0,"2",IF((H3-J3)=0,"1","0")))</f>
        <v>0</v>
      </c>
      <c r="N3" s="3">
        <f>B3+H3</f>
        <v>2</v>
      </c>
      <c r="O3" s="4" t="s">
        <v>4</v>
      </c>
      <c r="P3" s="5">
        <f>D3+J3</f>
        <v>15</v>
      </c>
      <c r="Q3" s="8">
        <f>SUM(K3:M3)</f>
        <v>0</v>
      </c>
      <c r="R3" s="9">
        <f>N3-P3</f>
        <v>-13</v>
      </c>
      <c r="S3" s="9">
        <f>N3/P3</f>
        <v>0.13333333333333333</v>
      </c>
      <c r="T3" s="9" t="s">
        <v>67</v>
      </c>
    </row>
    <row r="4" spans="1:20" ht="30" customHeight="1">
      <c r="A4" s="35" t="s">
        <v>3</v>
      </c>
      <c r="B4" s="15">
        <v>8</v>
      </c>
      <c r="C4" s="16" t="s">
        <v>4</v>
      </c>
      <c r="D4" s="17">
        <v>0</v>
      </c>
      <c r="E4" s="15">
        <v>10</v>
      </c>
      <c r="F4" s="16" t="s">
        <v>4</v>
      </c>
      <c r="G4" s="17">
        <v>1</v>
      </c>
      <c r="H4" s="72"/>
      <c r="I4" s="73"/>
      <c r="J4" s="74"/>
      <c r="K4" s="2">
        <f>VALUE(IF((B4-D4)&gt;0,"2",IF((B4-D4)=0,"1","0")))</f>
        <v>2</v>
      </c>
      <c r="L4" s="2">
        <f>VALUE(IF((E4-G4)&gt;0,"2",IF((E4-G4)=0,"1","0")))</f>
        <v>2</v>
      </c>
      <c r="M4" s="6"/>
      <c r="N4" s="3">
        <f>B4+E4</f>
        <v>18</v>
      </c>
      <c r="O4" s="4" t="s">
        <v>4</v>
      </c>
      <c r="P4" s="5">
        <f>D4+G4</f>
        <v>1</v>
      </c>
      <c r="Q4" s="8">
        <f>SUM(K4:M4)</f>
        <v>4</v>
      </c>
      <c r="R4" s="9">
        <f>N4-P4</f>
        <v>17</v>
      </c>
      <c r="S4" s="9">
        <f>N4/P4</f>
        <v>18</v>
      </c>
      <c r="T4" s="9" t="s">
        <v>65</v>
      </c>
    </row>
    <row r="5" ht="12.75"/>
    <row r="6" ht="12.75"/>
    <row r="7" spans="1:20" ht="79.5" customHeight="1">
      <c r="A7" s="14" t="s">
        <v>11</v>
      </c>
      <c r="B7" s="82" t="str">
        <f>A8</f>
        <v>Kasánci</v>
      </c>
      <c r="C7" s="83"/>
      <c r="D7" s="84"/>
      <c r="E7" s="82" t="str">
        <f>A9</f>
        <v>KAMIKAZE</v>
      </c>
      <c r="F7" s="85"/>
      <c r="G7" s="86"/>
      <c r="H7" s="82" t="str">
        <f>A10</f>
        <v>DREAM TEAM</v>
      </c>
      <c r="I7" s="85"/>
      <c r="J7" s="86"/>
      <c r="K7" s="56" t="s">
        <v>6</v>
      </c>
      <c r="L7" s="57"/>
      <c r="M7" s="57"/>
      <c r="N7" s="58" t="s">
        <v>7</v>
      </c>
      <c r="O7" s="58"/>
      <c r="P7" s="58"/>
      <c r="Q7" s="8" t="s">
        <v>5</v>
      </c>
      <c r="R7" s="8" t="s">
        <v>8</v>
      </c>
      <c r="S7" s="8" t="s">
        <v>9</v>
      </c>
      <c r="T7" s="133" t="s">
        <v>70</v>
      </c>
    </row>
    <row r="8" spans="1:20" ht="30" customHeight="1">
      <c r="A8" s="35" t="s">
        <v>48</v>
      </c>
      <c r="B8" s="72"/>
      <c r="C8" s="73"/>
      <c r="D8" s="74"/>
      <c r="E8" s="15">
        <v>4</v>
      </c>
      <c r="F8" s="16" t="s">
        <v>4</v>
      </c>
      <c r="G8" s="17">
        <v>3</v>
      </c>
      <c r="H8" s="15">
        <v>8</v>
      </c>
      <c r="I8" s="16" t="s">
        <v>4</v>
      </c>
      <c r="J8" s="17">
        <v>0</v>
      </c>
      <c r="K8" s="1"/>
      <c r="L8" s="2">
        <f>VALUE(IF((E8-G8)&gt;0,"2",IF((E8-G8)=0,"1","0")))</f>
        <v>2</v>
      </c>
      <c r="M8" s="2">
        <f>VALUE(IF((H8-J8)&gt;0,"2",IF((H8-J8)=0,"1","0")))</f>
        <v>2</v>
      </c>
      <c r="N8" s="3">
        <f>E8+H8</f>
        <v>12</v>
      </c>
      <c r="O8" s="4" t="s">
        <v>4</v>
      </c>
      <c r="P8" s="5">
        <f>G8+J8</f>
        <v>3</v>
      </c>
      <c r="Q8" s="8">
        <f>SUM(K8:M8)</f>
        <v>4</v>
      </c>
      <c r="R8" s="9">
        <f>N8-P8</f>
        <v>9</v>
      </c>
      <c r="S8" s="9">
        <f>N8/P8</f>
        <v>4</v>
      </c>
      <c r="T8" s="9" t="s">
        <v>65</v>
      </c>
    </row>
    <row r="9" spans="1:20" ht="30" customHeight="1">
      <c r="A9" s="35" t="s">
        <v>27</v>
      </c>
      <c r="B9" s="15">
        <v>3</v>
      </c>
      <c r="C9" s="16" t="s">
        <v>4</v>
      </c>
      <c r="D9" s="17">
        <v>4</v>
      </c>
      <c r="E9" s="72"/>
      <c r="F9" s="73"/>
      <c r="G9" s="74"/>
      <c r="H9" s="15">
        <v>6</v>
      </c>
      <c r="I9" s="16" t="s">
        <v>4</v>
      </c>
      <c r="J9" s="17">
        <v>2</v>
      </c>
      <c r="K9" s="2">
        <f>VALUE(IF((B9-D9)&gt;0,"2",IF((B9-D9)=0,"1","0")))</f>
        <v>0</v>
      </c>
      <c r="L9" s="6"/>
      <c r="M9" s="2">
        <f>VALUE(IF((H9-J9)&gt;0,"2",IF((H9-J9)=0,"1","0")))</f>
        <v>2</v>
      </c>
      <c r="N9" s="3">
        <f>B9+H9</f>
        <v>9</v>
      </c>
      <c r="O9" s="4" t="s">
        <v>4</v>
      </c>
      <c r="P9" s="5">
        <f>D9+J9</f>
        <v>6</v>
      </c>
      <c r="Q9" s="8">
        <f>SUM(K9:M9)</f>
        <v>2</v>
      </c>
      <c r="R9" s="9">
        <f>N9-P9</f>
        <v>3</v>
      </c>
      <c r="S9" s="9">
        <f>N9/P9</f>
        <v>1.5</v>
      </c>
      <c r="T9" s="9" t="s">
        <v>66</v>
      </c>
    </row>
    <row r="10" spans="1:20" ht="30" customHeight="1">
      <c r="A10" s="35" t="s">
        <v>2</v>
      </c>
      <c r="B10" s="15">
        <v>0</v>
      </c>
      <c r="C10" s="16" t="s">
        <v>4</v>
      </c>
      <c r="D10" s="17">
        <v>8</v>
      </c>
      <c r="E10" s="15">
        <v>2</v>
      </c>
      <c r="F10" s="16" t="s">
        <v>4</v>
      </c>
      <c r="G10" s="17">
        <v>6</v>
      </c>
      <c r="H10" s="72"/>
      <c r="I10" s="73"/>
      <c r="J10" s="74"/>
      <c r="K10" s="2">
        <f>VALUE(IF((B10-D10)&gt;0,"2",IF((B10-D10)=0,"1","0")))</f>
        <v>0</v>
      </c>
      <c r="L10" s="2">
        <f>VALUE(IF((E10-G10)&gt;0,"2",IF((E10-G10)=0,"1","0")))</f>
        <v>0</v>
      </c>
      <c r="M10" s="6"/>
      <c r="N10" s="3">
        <f>B10+E10</f>
        <v>2</v>
      </c>
      <c r="O10" s="4" t="s">
        <v>4</v>
      </c>
      <c r="P10" s="5">
        <f>D10+G10</f>
        <v>14</v>
      </c>
      <c r="Q10" s="8">
        <f>SUM(K10:M10)</f>
        <v>0</v>
      </c>
      <c r="R10" s="9">
        <f>N10-P10</f>
        <v>-12</v>
      </c>
      <c r="S10" s="9">
        <f>N10/P10</f>
        <v>0.14285714285714285</v>
      </c>
      <c r="T10" s="9" t="s">
        <v>67</v>
      </c>
    </row>
    <row r="11" spans="1:20" ht="30" customHeight="1">
      <c r="A11" s="34"/>
      <c r="B11" s="136"/>
      <c r="C11" s="136"/>
      <c r="D11" s="136"/>
      <c r="E11" s="136"/>
      <c r="F11" s="136"/>
      <c r="G11" s="136"/>
      <c r="H11" s="23"/>
      <c r="I11" s="23"/>
      <c r="J11" s="23"/>
      <c r="K11" s="137"/>
      <c r="L11" s="137"/>
      <c r="M11" s="138"/>
      <c r="N11" s="139"/>
      <c r="O11" s="139"/>
      <c r="P11" s="139"/>
      <c r="Q11" s="136"/>
      <c r="R11" s="134"/>
      <c r="S11" s="134"/>
      <c r="T11" s="134"/>
    </row>
    <row r="13" spans="1:20" s="91" customFormat="1" ht="20.25">
      <c r="A13" s="91" t="s">
        <v>71</v>
      </c>
      <c r="B13" s="92" t="s">
        <v>3</v>
      </c>
      <c r="C13" s="92"/>
      <c r="D13" s="92"/>
      <c r="E13" s="92"/>
      <c r="F13" s="92"/>
      <c r="G13" s="92"/>
      <c r="H13" s="92"/>
      <c r="I13" s="92"/>
      <c r="J13" s="91" t="s">
        <v>4</v>
      </c>
      <c r="K13" s="135" t="s">
        <v>43</v>
      </c>
      <c r="L13" s="135"/>
      <c r="M13" s="135"/>
      <c r="N13" s="92" t="s">
        <v>27</v>
      </c>
      <c r="O13" s="92"/>
      <c r="P13" s="92"/>
      <c r="Q13" s="92"/>
      <c r="R13" s="92"/>
      <c r="S13" s="135"/>
      <c r="T13" s="93" t="s">
        <v>72</v>
      </c>
    </row>
    <row r="14" spans="2:21" s="91" customFormat="1" ht="20.25">
      <c r="B14" s="92" t="s">
        <v>46</v>
      </c>
      <c r="C14" s="92"/>
      <c r="D14" s="92"/>
      <c r="E14" s="92"/>
      <c r="F14" s="92"/>
      <c r="G14" s="92"/>
      <c r="H14" s="92"/>
      <c r="I14" s="92"/>
      <c r="J14" s="91" t="s">
        <v>4</v>
      </c>
      <c r="K14" s="135" t="s">
        <v>43</v>
      </c>
      <c r="L14" s="135"/>
      <c r="M14" s="135"/>
      <c r="N14" s="92" t="s">
        <v>48</v>
      </c>
      <c r="O14" s="92"/>
      <c r="P14" s="92"/>
      <c r="Q14" s="92"/>
      <c r="R14" s="92"/>
      <c r="S14" s="135"/>
      <c r="T14" s="93" t="s">
        <v>73</v>
      </c>
      <c r="U14" s="93"/>
    </row>
    <row r="15" s="91" customFormat="1" ht="20.25"/>
    <row r="16" s="91" customFormat="1" ht="20.25" hidden="1"/>
    <row r="17" s="91" customFormat="1" ht="20.25" hidden="1"/>
    <row r="18" spans="1:20" s="91" customFormat="1" ht="69.75" customHeight="1" hidden="1">
      <c r="A18" s="41" t="s">
        <v>30</v>
      </c>
      <c r="B18" s="94">
        <f>A19</f>
        <v>0</v>
      </c>
      <c r="C18" s="95"/>
      <c r="D18" s="96"/>
      <c r="E18" s="94">
        <f>A20</f>
        <v>0</v>
      </c>
      <c r="F18" s="95"/>
      <c r="G18" s="96"/>
      <c r="H18" s="94">
        <f>A21</f>
        <v>0</v>
      </c>
      <c r="I18" s="95"/>
      <c r="J18" s="96"/>
      <c r="K18" s="97" t="s">
        <v>6</v>
      </c>
      <c r="L18" s="98"/>
      <c r="M18" s="99"/>
      <c r="N18" s="100" t="s">
        <v>7</v>
      </c>
      <c r="O18" s="101"/>
      <c r="P18" s="102"/>
      <c r="Q18" s="103" t="s">
        <v>5</v>
      </c>
      <c r="R18" s="103" t="s">
        <v>8</v>
      </c>
      <c r="S18" s="103" t="s">
        <v>9</v>
      </c>
      <c r="T18" s="103" t="s">
        <v>13</v>
      </c>
    </row>
    <row r="19" spans="1:20" s="91" customFormat="1" ht="24.75" customHeight="1" hidden="1">
      <c r="A19" s="104"/>
      <c r="B19" s="105"/>
      <c r="C19" s="106"/>
      <c r="D19" s="107"/>
      <c r="E19" s="108">
        <v>0</v>
      </c>
      <c r="F19" s="109" t="s">
        <v>4</v>
      </c>
      <c r="G19" s="110">
        <v>0</v>
      </c>
      <c r="H19" s="108">
        <v>0</v>
      </c>
      <c r="I19" s="109" t="s">
        <v>4</v>
      </c>
      <c r="J19" s="110">
        <v>0</v>
      </c>
      <c r="K19" s="111"/>
      <c r="L19" s="112">
        <f>VALUE(IF((E19-G19)&gt;0,"2",IF((E19-G19)=0,"1","0")))</f>
        <v>1</v>
      </c>
      <c r="M19" s="112">
        <f>VALUE(IF((H19-J19)&gt;0,"2",IF((H19-J19)=0,"1","0")))</f>
        <v>1</v>
      </c>
      <c r="N19" s="113">
        <f>B19+E19+H19</f>
        <v>0</v>
      </c>
      <c r="O19" s="114" t="s">
        <v>4</v>
      </c>
      <c r="P19" s="115">
        <f>D19+G19+J19</f>
        <v>0</v>
      </c>
      <c r="Q19" s="103">
        <f>SUM(K19:M19)</f>
        <v>2</v>
      </c>
      <c r="R19" s="116">
        <f>N19-P19</f>
        <v>0</v>
      </c>
      <c r="S19" s="116" t="e">
        <f>N19/P19</f>
        <v>#DIV/0!</v>
      </c>
      <c r="T19" s="116"/>
    </row>
    <row r="20" spans="1:20" s="91" customFormat="1" ht="24.75" customHeight="1" hidden="1">
      <c r="A20" s="104"/>
      <c r="B20" s="108">
        <v>0</v>
      </c>
      <c r="C20" s="109" t="s">
        <v>4</v>
      </c>
      <c r="D20" s="110">
        <v>0</v>
      </c>
      <c r="E20" s="105"/>
      <c r="F20" s="106"/>
      <c r="G20" s="107"/>
      <c r="H20" s="108">
        <v>0</v>
      </c>
      <c r="I20" s="109" t="s">
        <v>4</v>
      </c>
      <c r="J20" s="110">
        <v>0</v>
      </c>
      <c r="K20" s="112">
        <f>VALUE(IF((B20-D20)&gt;0,"2",IF((B20-D20)=0,"1","0")))</f>
        <v>1</v>
      </c>
      <c r="L20" s="117"/>
      <c r="M20" s="112">
        <f>VALUE(IF((H20-J20)&gt;0,"2",IF((H20-J20)=0,"1","0")))</f>
        <v>1</v>
      </c>
      <c r="N20" s="113">
        <f>B20+E20+H20</f>
        <v>0</v>
      </c>
      <c r="O20" s="114" t="s">
        <v>4</v>
      </c>
      <c r="P20" s="115">
        <f>D20+G20+J20</f>
        <v>0</v>
      </c>
      <c r="Q20" s="103">
        <f>SUM(K20:M20)</f>
        <v>2</v>
      </c>
      <c r="R20" s="116">
        <f>N20-P20</f>
        <v>0</v>
      </c>
      <c r="S20" s="116" t="e">
        <f>N20/P20</f>
        <v>#DIV/0!</v>
      </c>
      <c r="T20" s="116"/>
    </row>
    <row r="21" spans="1:20" s="91" customFormat="1" ht="24.75" customHeight="1" hidden="1">
      <c r="A21" s="104"/>
      <c r="B21" s="108">
        <v>0</v>
      </c>
      <c r="C21" s="109" t="s">
        <v>4</v>
      </c>
      <c r="D21" s="110">
        <v>0</v>
      </c>
      <c r="E21" s="108">
        <v>0</v>
      </c>
      <c r="F21" s="109" t="s">
        <v>4</v>
      </c>
      <c r="G21" s="110">
        <v>0</v>
      </c>
      <c r="H21" s="105"/>
      <c r="I21" s="106"/>
      <c r="J21" s="107"/>
      <c r="K21" s="112">
        <f>VALUE(IF((B21-D21)&gt;0,"2",IF((B21-D21)=0,"1","0")))</f>
        <v>1</v>
      </c>
      <c r="L21" s="112">
        <f>VALUE(IF((E21-G21)&gt;0,"2",IF((E21-G21)=0,"1","0")))</f>
        <v>1</v>
      </c>
      <c r="M21" s="117"/>
      <c r="N21" s="113">
        <f>B21+E21+H21</f>
        <v>0</v>
      </c>
      <c r="O21" s="114" t="s">
        <v>4</v>
      </c>
      <c r="P21" s="115">
        <f>D21+G21+J21</f>
        <v>0</v>
      </c>
      <c r="Q21" s="103">
        <f>SUM(K21:M21)</f>
        <v>2</v>
      </c>
      <c r="R21" s="116">
        <f>N21-P21</f>
        <v>0</v>
      </c>
      <c r="S21" s="116" t="e">
        <f>N21/P21</f>
        <v>#DIV/0!</v>
      </c>
      <c r="T21" s="116"/>
    </row>
    <row r="22" s="91" customFormat="1" ht="24.75" customHeight="1" hidden="1"/>
    <row r="23" s="91" customFormat="1" ht="20.25" hidden="1"/>
    <row r="24" s="91" customFormat="1" ht="20.25" hidden="1"/>
    <row r="25" spans="1:20" s="91" customFormat="1" ht="69.75" customHeight="1" hidden="1">
      <c r="A25" s="47" t="s">
        <v>11</v>
      </c>
      <c r="B25" s="94">
        <f>A26</f>
        <v>0</v>
      </c>
      <c r="C25" s="95"/>
      <c r="D25" s="96"/>
      <c r="E25" s="94">
        <f>A27</f>
        <v>0</v>
      </c>
      <c r="F25" s="118"/>
      <c r="G25" s="119"/>
      <c r="H25" s="94">
        <f>A28</f>
        <v>0</v>
      </c>
      <c r="I25" s="118"/>
      <c r="J25" s="119"/>
      <c r="K25" s="97" t="s">
        <v>6</v>
      </c>
      <c r="L25" s="98"/>
      <c r="M25" s="99"/>
      <c r="N25" s="120" t="s">
        <v>7</v>
      </c>
      <c r="O25" s="120"/>
      <c r="P25" s="120"/>
      <c r="Q25" s="103" t="s">
        <v>5</v>
      </c>
      <c r="R25" s="103" t="s">
        <v>8</v>
      </c>
      <c r="S25" s="103" t="s">
        <v>9</v>
      </c>
      <c r="T25" s="103" t="s">
        <v>13</v>
      </c>
    </row>
    <row r="26" spans="1:20" s="91" customFormat="1" ht="24.75" customHeight="1" hidden="1">
      <c r="A26" s="104"/>
      <c r="B26" s="121"/>
      <c r="C26" s="122"/>
      <c r="D26" s="123"/>
      <c r="E26" s="108">
        <v>0</v>
      </c>
      <c r="F26" s="109" t="s">
        <v>4</v>
      </c>
      <c r="G26" s="110">
        <v>0</v>
      </c>
      <c r="H26" s="108">
        <v>0</v>
      </c>
      <c r="I26" s="109" t="s">
        <v>4</v>
      </c>
      <c r="J26" s="110">
        <v>0</v>
      </c>
      <c r="K26" s="111"/>
      <c r="L26" s="112">
        <f>VALUE(IF((E26-G26)&gt;0,"2",IF((E26-G26)=0,"1","0")))</f>
        <v>1</v>
      </c>
      <c r="M26" s="112">
        <f>VALUE(IF((H26-J26)&gt;0,"2",IF((H26-J26)=0,"1","0")))</f>
        <v>1</v>
      </c>
      <c r="N26" s="113">
        <f>B26+E26+H26</f>
        <v>0</v>
      </c>
      <c r="O26" s="114" t="s">
        <v>4</v>
      </c>
      <c r="P26" s="115">
        <f>D26+G26+J26</f>
        <v>0</v>
      </c>
      <c r="Q26" s="103">
        <f>SUM(K26:M26)</f>
        <v>2</v>
      </c>
      <c r="R26" s="116">
        <f>N26-P26</f>
        <v>0</v>
      </c>
      <c r="S26" s="116" t="e">
        <f>N26/P26</f>
        <v>#DIV/0!</v>
      </c>
      <c r="T26" s="116"/>
    </row>
    <row r="27" spans="1:20" s="91" customFormat="1" ht="24.75" customHeight="1" hidden="1">
      <c r="A27" s="104"/>
      <c r="B27" s="108">
        <v>0</v>
      </c>
      <c r="C27" s="109" t="s">
        <v>4</v>
      </c>
      <c r="D27" s="110">
        <v>0</v>
      </c>
      <c r="E27" s="121"/>
      <c r="F27" s="122"/>
      <c r="G27" s="123"/>
      <c r="H27" s="108">
        <v>0</v>
      </c>
      <c r="I27" s="109" t="s">
        <v>4</v>
      </c>
      <c r="J27" s="110">
        <v>0</v>
      </c>
      <c r="K27" s="112">
        <f>VALUE(IF((B27-D27)&gt;0,"2",IF((B27-D27)=0,"1","0")))</f>
        <v>1</v>
      </c>
      <c r="L27" s="117"/>
      <c r="M27" s="112">
        <f>VALUE(IF((H27-J27)&gt;0,"2",IF((H27-J27)=0,"1","0")))</f>
        <v>1</v>
      </c>
      <c r="N27" s="113">
        <f>B27+E27+H27</f>
        <v>0</v>
      </c>
      <c r="O27" s="114" t="s">
        <v>4</v>
      </c>
      <c r="P27" s="115">
        <f>D27+G27+J27</f>
        <v>0</v>
      </c>
      <c r="Q27" s="103">
        <f>SUM(K27:M27)</f>
        <v>2</v>
      </c>
      <c r="R27" s="116">
        <f>N27-P27</f>
        <v>0</v>
      </c>
      <c r="S27" s="116" t="e">
        <f>N27/P27</f>
        <v>#DIV/0!</v>
      </c>
      <c r="T27" s="116"/>
    </row>
    <row r="28" spans="1:20" s="91" customFormat="1" ht="24.75" customHeight="1" hidden="1">
      <c r="A28" s="104"/>
      <c r="B28" s="108">
        <v>0</v>
      </c>
      <c r="C28" s="109" t="s">
        <v>4</v>
      </c>
      <c r="D28" s="110">
        <v>0</v>
      </c>
      <c r="E28" s="108">
        <v>0</v>
      </c>
      <c r="F28" s="109" t="s">
        <v>4</v>
      </c>
      <c r="G28" s="110">
        <v>0</v>
      </c>
      <c r="H28" s="121"/>
      <c r="I28" s="122"/>
      <c r="J28" s="123"/>
      <c r="K28" s="112">
        <f>VALUE(IF((B28-D28)&gt;0,"2",IF((B28-D28)=0,"1","0")))</f>
        <v>1</v>
      </c>
      <c r="L28" s="112">
        <f>VALUE(IF((E28-G28)&gt;0,"2",IF((E28-G28)=0,"1","0")))</f>
        <v>1</v>
      </c>
      <c r="M28" s="117"/>
      <c r="N28" s="113">
        <f>B28+E28+H28</f>
        <v>0</v>
      </c>
      <c r="O28" s="114" t="s">
        <v>4</v>
      </c>
      <c r="P28" s="115">
        <f>D28+G28+J28</f>
        <v>0</v>
      </c>
      <c r="Q28" s="103">
        <f>SUM(K28:M28)</f>
        <v>2</v>
      </c>
      <c r="R28" s="116">
        <f>N28-P28</f>
        <v>0</v>
      </c>
      <c r="S28" s="116" t="e">
        <f>N28/P28</f>
        <v>#DIV/0!</v>
      </c>
      <c r="T28" s="116"/>
    </row>
    <row r="29" s="91" customFormat="1" ht="24.75" customHeight="1" hidden="1"/>
    <row r="30" spans="1:20" s="91" customFormat="1" ht="20.25" hidden="1">
      <c r="A30" s="39"/>
      <c r="B30" s="124"/>
      <c r="C30" s="124"/>
      <c r="D30" s="124"/>
      <c r="E30" s="124"/>
      <c r="F30" s="125"/>
      <c r="G30" s="125"/>
      <c r="H30" s="124"/>
      <c r="I30" s="125"/>
      <c r="J30" s="125"/>
      <c r="K30" s="126"/>
      <c r="L30" s="126"/>
      <c r="M30" s="126"/>
      <c r="N30" s="127"/>
      <c r="O30" s="127"/>
      <c r="P30" s="127"/>
      <c r="Q30" s="128"/>
      <c r="R30" s="128"/>
      <c r="S30" s="128"/>
      <c r="T30" s="128"/>
    </row>
    <row r="31" spans="1:23" s="91" customFormat="1" ht="69.75" customHeight="1" hidden="1">
      <c r="A31" s="129"/>
      <c r="B31" s="127"/>
      <c r="C31" s="127"/>
      <c r="D31" s="127"/>
      <c r="E31" s="128"/>
      <c r="F31" s="128"/>
      <c r="G31" s="128"/>
      <c r="H31" s="128"/>
      <c r="I31" s="128"/>
      <c r="J31" s="128"/>
      <c r="K31" s="128"/>
      <c r="L31" s="130"/>
      <c r="M31" s="130"/>
      <c r="N31" s="131"/>
      <c r="O31" s="131"/>
      <c r="P31" s="131"/>
      <c r="Q31" s="128"/>
      <c r="R31" s="39"/>
      <c r="S31" s="39"/>
      <c r="T31" s="39"/>
      <c r="U31" s="39"/>
      <c r="V31" s="39"/>
      <c r="W31" s="39"/>
    </row>
    <row r="32" spans="1:23" s="91" customFormat="1" ht="24.75" customHeight="1" hidden="1">
      <c r="A32" s="129"/>
      <c r="B32" s="128"/>
      <c r="C32" s="128"/>
      <c r="D32" s="128"/>
      <c r="E32" s="127"/>
      <c r="F32" s="127"/>
      <c r="G32" s="127"/>
      <c r="H32" s="128"/>
      <c r="I32" s="128"/>
      <c r="J32" s="128"/>
      <c r="K32" s="130"/>
      <c r="L32" s="130"/>
      <c r="M32" s="130"/>
      <c r="N32" s="131"/>
      <c r="O32" s="131"/>
      <c r="P32" s="131"/>
      <c r="Q32" s="128"/>
      <c r="R32" s="39"/>
      <c r="S32" s="39"/>
      <c r="T32" s="39"/>
      <c r="U32" s="39"/>
      <c r="V32" s="39"/>
      <c r="W32" s="39"/>
    </row>
    <row r="33" spans="1:23" s="91" customFormat="1" ht="24.75" customHeight="1" hidden="1">
      <c r="A33" s="129"/>
      <c r="B33" s="128"/>
      <c r="C33" s="128"/>
      <c r="D33" s="128"/>
      <c r="E33" s="128"/>
      <c r="F33" s="128"/>
      <c r="G33" s="128"/>
      <c r="H33" s="127"/>
      <c r="I33" s="127"/>
      <c r="J33" s="127"/>
      <c r="K33" s="130"/>
      <c r="L33" s="130"/>
      <c r="M33" s="130"/>
      <c r="N33" s="131"/>
      <c r="O33" s="131"/>
      <c r="P33" s="131"/>
      <c r="Q33" s="128"/>
      <c r="R33" s="39"/>
      <c r="S33" s="39"/>
      <c r="T33" s="39"/>
      <c r="U33" s="39"/>
      <c r="V33" s="39"/>
      <c r="W33" s="39"/>
    </row>
    <row r="34" spans="1:23" s="91" customFormat="1" ht="24.75" customHeight="1" hidden="1">
      <c r="A34" s="129"/>
      <c r="B34" s="128"/>
      <c r="C34" s="128"/>
      <c r="D34" s="128"/>
      <c r="E34" s="128"/>
      <c r="F34" s="128"/>
      <c r="G34" s="128"/>
      <c r="H34" s="128"/>
      <c r="I34" s="128"/>
      <c r="J34" s="128"/>
      <c r="K34" s="130"/>
      <c r="L34" s="130"/>
      <c r="M34" s="130"/>
      <c r="N34" s="131"/>
      <c r="O34" s="131"/>
      <c r="P34" s="131"/>
      <c r="Q34" s="128"/>
      <c r="R34" s="39"/>
      <c r="S34" s="39"/>
      <c r="T34" s="39"/>
      <c r="U34" s="39"/>
      <c r="V34" s="39"/>
      <c r="W34" s="39"/>
    </row>
    <row r="35" spans="21:23" s="91" customFormat="1" ht="24.75" customHeight="1" hidden="1">
      <c r="U35" s="39"/>
      <c r="V35" s="39"/>
      <c r="W35" s="39"/>
    </row>
    <row r="36" s="91" customFormat="1" ht="20.25" hidden="1"/>
    <row r="37" s="91" customFormat="1" ht="69.75" customHeight="1" hidden="1"/>
    <row r="38" s="91" customFormat="1" ht="24.75" customHeight="1" hidden="1"/>
    <row r="39" s="91" customFormat="1" ht="24.75" customHeight="1" hidden="1"/>
    <row r="40" s="91" customFormat="1" ht="24.75" customHeight="1" hidden="1"/>
    <row r="41" s="91" customFormat="1" ht="24.75" customHeight="1" hidden="1"/>
    <row r="42" s="91" customFormat="1" ht="20.25" hidden="1"/>
    <row r="43" s="91" customFormat="1" ht="20.25" hidden="1"/>
    <row r="44" s="91" customFormat="1" ht="20.25" hidden="1"/>
    <row r="45" s="91" customFormat="1" ht="20.25" hidden="1"/>
    <row r="46" s="91" customFormat="1" ht="20.25" hidden="1"/>
    <row r="47" s="91" customFormat="1" ht="20.25" hidden="1"/>
    <row r="48" s="91" customFormat="1" ht="20.25" hidden="1"/>
    <row r="49" s="91" customFormat="1" ht="20.25" hidden="1"/>
    <row r="50" s="91" customFormat="1" ht="20.25" hidden="1"/>
    <row r="51" s="91" customFormat="1" ht="20.25" hidden="1"/>
    <row r="52" s="91" customFormat="1" ht="20.25" hidden="1"/>
    <row r="53" s="91" customFormat="1" ht="20.25" hidden="1"/>
    <row r="54" s="91" customFormat="1" ht="20.25" hidden="1"/>
    <row r="55" s="91" customFormat="1" ht="20.25" hidden="1"/>
    <row r="56" s="91" customFormat="1" ht="20.25" hidden="1"/>
    <row r="57" s="91" customFormat="1" ht="20.25" hidden="1"/>
    <row r="58" s="91" customFormat="1" ht="20.25" hidden="1"/>
    <row r="59" s="91" customFormat="1" ht="20.25" hidden="1"/>
    <row r="60" s="91" customFormat="1" ht="20.25" hidden="1"/>
    <row r="61" s="91" customFormat="1" ht="20.25" hidden="1"/>
    <row r="62" s="91" customFormat="1" ht="20.25" hidden="1"/>
    <row r="63" s="91" customFormat="1" ht="20.25" hidden="1"/>
    <row r="64" s="91" customFormat="1" ht="20.25" hidden="1"/>
    <row r="65" s="91" customFormat="1" ht="20.25" hidden="1"/>
    <row r="66" s="91" customFormat="1" ht="20.25" hidden="1"/>
    <row r="67" s="91" customFormat="1" ht="20.25" hidden="1"/>
    <row r="68" s="91" customFormat="1" ht="20.25" hidden="1"/>
    <row r="69" s="91" customFormat="1" ht="20.25" hidden="1"/>
    <row r="70" s="91" customFormat="1" ht="20.25" hidden="1"/>
    <row r="71" s="91" customFormat="1" ht="20.25" hidden="1"/>
    <row r="72" s="91" customFormat="1" ht="20.25" hidden="1"/>
    <row r="73" s="91" customFormat="1" ht="20.25" hidden="1"/>
    <row r="74" s="91" customFormat="1" ht="20.25" hidden="1"/>
    <row r="75" s="91" customFormat="1" ht="20.25" hidden="1"/>
    <row r="76" s="91" customFormat="1" ht="20.25" hidden="1"/>
    <row r="77" s="91" customFormat="1" ht="20.25" hidden="1"/>
    <row r="78" s="91" customFormat="1" ht="20.25" hidden="1"/>
    <row r="79" s="91" customFormat="1" ht="20.25" hidden="1"/>
    <row r="80" s="91" customFormat="1" ht="20.25" hidden="1"/>
    <row r="81" s="91" customFormat="1" ht="20.25" hidden="1"/>
    <row r="82" s="91" customFormat="1" ht="20.25" hidden="1"/>
    <row r="83" s="91" customFormat="1" ht="20.25" hidden="1"/>
    <row r="84" s="91" customFormat="1" ht="20.25" hidden="1"/>
    <row r="85" s="91" customFormat="1" ht="20.25" hidden="1"/>
    <row r="86" s="91" customFormat="1" ht="20.25" hidden="1"/>
    <row r="87" s="91" customFormat="1" ht="20.25" hidden="1"/>
    <row r="88" s="91" customFormat="1" ht="20.25" hidden="1"/>
    <row r="89" s="91" customFormat="1" ht="20.25" hidden="1"/>
    <row r="90" s="91" customFormat="1" ht="20.25" hidden="1"/>
    <row r="91" s="91" customFormat="1" ht="20.25" hidden="1"/>
    <row r="92" s="91" customFormat="1" ht="20.25" hidden="1"/>
    <row r="93" s="91" customFormat="1" ht="20.25" hidden="1"/>
    <row r="94" s="91" customFormat="1" ht="20.25" hidden="1"/>
    <row r="95" s="91" customFormat="1" ht="20.25" hidden="1"/>
    <row r="96" s="91" customFormat="1" ht="20.25" hidden="1"/>
    <row r="97" s="91" customFormat="1" ht="20.25" hidden="1"/>
    <row r="98" s="91" customFormat="1" ht="20.25" hidden="1"/>
    <row r="99" s="91" customFormat="1" ht="20.25" hidden="1"/>
    <row r="100" s="91" customFormat="1" ht="20.25" hidden="1"/>
    <row r="101" s="91" customFormat="1" ht="20.25" hidden="1"/>
    <row r="102" s="91" customFormat="1" ht="20.25" hidden="1"/>
    <row r="103" s="91" customFormat="1" ht="20.25" hidden="1"/>
    <row r="104" s="91" customFormat="1" ht="20.25" hidden="1"/>
    <row r="105" s="91" customFormat="1" ht="20.25" hidden="1"/>
    <row r="106" s="91" customFormat="1" ht="20.25" hidden="1"/>
    <row r="107" s="91" customFormat="1" ht="20.25" hidden="1"/>
    <row r="108" s="91" customFormat="1" ht="20.25" hidden="1"/>
    <row r="109" s="91" customFormat="1" ht="20.25" hidden="1"/>
    <row r="110" s="91" customFormat="1" ht="20.25" hidden="1"/>
    <row r="111" s="91" customFormat="1" ht="20.25" hidden="1"/>
    <row r="112" s="91" customFormat="1" ht="20.25" hidden="1"/>
    <row r="113" s="91" customFormat="1" ht="20.25" hidden="1"/>
    <row r="114" s="91" customFormat="1" ht="20.25" hidden="1"/>
    <row r="115" s="91" customFormat="1" ht="20.25" hidden="1"/>
    <row r="116" s="91" customFormat="1" ht="20.25" hidden="1"/>
    <row r="117" s="91" customFormat="1" ht="20.25" hidden="1"/>
    <row r="118" s="91" customFormat="1" ht="20.25" hidden="1"/>
    <row r="119" s="91" customFormat="1" ht="20.25" hidden="1"/>
    <row r="120" s="91" customFormat="1" ht="20.25" hidden="1"/>
    <row r="121" s="91" customFormat="1" ht="20.25" hidden="1"/>
    <row r="122" s="91" customFormat="1" ht="20.25" hidden="1"/>
    <row r="123" s="91" customFormat="1" ht="20.25" hidden="1"/>
    <row r="124" s="91" customFormat="1" ht="20.25" hidden="1"/>
    <row r="125" s="91" customFormat="1" ht="20.25" hidden="1"/>
    <row r="126" s="91" customFormat="1" ht="20.25" hidden="1"/>
    <row r="127" s="91" customFormat="1" ht="20.25" hidden="1"/>
    <row r="128" s="91" customFormat="1" ht="20.25" hidden="1"/>
    <row r="129" s="91" customFormat="1" ht="20.25" hidden="1"/>
    <row r="130" s="91" customFormat="1" ht="20.25" hidden="1"/>
    <row r="131" s="91" customFormat="1" ht="20.25" hidden="1"/>
    <row r="132" s="91" customFormat="1" ht="20.25" hidden="1"/>
    <row r="133" s="91" customFormat="1" ht="20.25" hidden="1"/>
    <row r="134" s="91" customFormat="1" ht="20.25" hidden="1"/>
    <row r="135" s="91" customFormat="1" ht="20.25" hidden="1"/>
    <row r="136" s="91" customFormat="1" ht="20.25" hidden="1"/>
    <row r="137" s="91" customFormat="1" ht="20.25" hidden="1"/>
    <row r="138" s="91" customFormat="1" ht="20.25" hidden="1"/>
    <row r="139" s="91" customFormat="1" ht="20.25" hidden="1"/>
    <row r="140" s="91" customFormat="1" ht="20.25" hidden="1"/>
    <row r="141" s="91" customFormat="1" ht="20.25" hidden="1"/>
    <row r="142" s="91" customFormat="1" ht="20.25" hidden="1"/>
    <row r="143" s="91" customFormat="1" ht="20.25" hidden="1"/>
    <row r="144" s="91" customFormat="1" ht="20.25" hidden="1"/>
    <row r="145" s="91" customFormat="1" ht="20.25" hidden="1"/>
    <row r="146" s="91" customFormat="1" ht="20.25" hidden="1"/>
    <row r="147" s="91" customFormat="1" ht="20.25" hidden="1"/>
    <row r="148" s="91" customFormat="1" ht="20.25" hidden="1"/>
    <row r="149" s="91" customFormat="1" ht="20.25" hidden="1"/>
    <row r="150" s="91" customFormat="1" ht="20.25" hidden="1"/>
    <row r="151" s="91" customFormat="1" ht="20.25" hidden="1"/>
    <row r="152" s="91" customFormat="1" ht="20.25" hidden="1"/>
    <row r="153" s="91" customFormat="1" ht="20.25" hidden="1"/>
    <row r="154" s="91" customFormat="1" ht="20.25" hidden="1"/>
    <row r="155" s="91" customFormat="1" ht="20.25" hidden="1"/>
    <row r="156" s="91" customFormat="1" ht="20.25" hidden="1"/>
    <row r="157" s="91" customFormat="1" ht="20.25" hidden="1"/>
    <row r="158" s="91" customFormat="1" ht="20.25" hidden="1"/>
    <row r="159" s="91" customFormat="1" ht="20.25" hidden="1"/>
    <row r="160" s="91" customFormat="1" ht="20.25" hidden="1"/>
    <row r="161" s="91" customFormat="1" ht="20.25" hidden="1"/>
    <row r="162" s="91" customFormat="1" ht="20.25" hidden="1"/>
    <row r="163" s="91" customFormat="1" ht="20.25" hidden="1"/>
    <row r="164" s="91" customFormat="1" ht="20.25" hidden="1"/>
    <row r="165" s="91" customFormat="1" ht="20.25" hidden="1"/>
    <row r="166" s="91" customFormat="1" ht="20.25" hidden="1"/>
    <row r="167" s="91" customFormat="1" ht="20.25" hidden="1"/>
    <row r="168" s="91" customFormat="1" ht="20.25" hidden="1"/>
    <row r="169" s="91" customFormat="1" ht="20.25" hidden="1"/>
    <row r="170" s="91" customFormat="1" ht="20.25" hidden="1"/>
    <row r="171" s="91" customFormat="1" ht="20.25" hidden="1"/>
    <row r="172" s="91" customFormat="1" ht="20.25" hidden="1"/>
    <row r="173" s="91" customFormat="1" ht="20.25" hidden="1"/>
    <row r="174" s="91" customFormat="1" ht="20.25" hidden="1"/>
    <row r="175" s="91" customFormat="1" ht="20.25" hidden="1"/>
    <row r="176" s="91" customFormat="1" ht="20.25" hidden="1"/>
    <row r="177" s="91" customFormat="1" ht="20.25" hidden="1"/>
    <row r="178" s="91" customFormat="1" ht="20.25" hidden="1"/>
    <row r="179" s="91" customFormat="1" ht="20.25" hidden="1"/>
    <row r="180" s="91" customFormat="1" ht="20.25" hidden="1"/>
    <row r="181" s="91" customFormat="1" ht="20.25" hidden="1"/>
    <row r="182" s="91" customFormat="1" ht="20.25" hidden="1"/>
    <row r="183" s="91" customFormat="1" ht="20.25" hidden="1"/>
    <row r="184" s="91" customFormat="1" ht="20.25" hidden="1"/>
    <row r="185" s="91" customFormat="1" ht="20.25" hidden="1"/>
    <row r="186" s="91" customFormat="1" ht="20.25" hidden="1"/>
    <row r="187" s="91" customFormat="1" ht="20.25" hidden="1"/>
    <row r="188" s="91" customFormat="1" ht="20.25" hidden="1"/>
    <row r="189" s="91" customFormat="1" ht="20.25" hidden="1"/>
    <row r="190" s="91" customFormat="1" ht="20.25" hidden="1"/>
    <row r="191" s="91" customFormat="1" ht="20.25" hidden="1"/>
    <row r="192" s="91" customFormat="1" ht="20.25" hidden="1"/>
    <row r="193" s="91" customFormat="1" ht="20.25" hidden="1"/>
    <row r="194" s="91" customFormat="1" ht="20.25" hidden="1"/>
    <row r="195" s="91" customFormat="1" ht="20.25" hidden="1"/>
    <row r="196" s="91" customFormat="1" ht="20.25" hidden="1"/>
    <row r="197" s="91" customFormat="1" ht="20.25" hidden="1"/>
    <row r="198" s="91" customFormat="1" ht="20.25" hidden="1"/>
    <row r="199" s="91" customFormat="1" ht="20.25" hidden="1"/>
    <row r="200" s="91" customFormat="1" ht="20.25" hidden="1"/>
    <row r="201" s="91" customFormat="1" ht="20.25" hidden="1"/>
    <row r="202" s="91" customFormat="1" ht="20.25" hidden="1"/>
    <row r="203" s="91" customFormat="1" ht="20.25" hidden="1"/>
    <row r="204" s="91" customFormat="1" ht="20.25" hidden="1"/>
    <row r="205" s="91" customFormat="1" ht="20.25" hidden="1"/>
    <row r="206" s="91" customFormat="1" ht="20.25" hidden="1"/>
    <row r="207" s="91" customFormat="1" ht="20.25" hidden="1"/>
    <row r="208" s="91" customFormat="1" ht="20.25" hidden="1"/>
    <row r="209" s="91" customFormat="1" ht="20.25" hidden="1"/>
    <row r="210" s="91" customFormat="1" ht="20.25" hidden="1"/>
    <row r="211" s="91" customFormat="1" ht="20.25" hidden="1"/>
    <row r="212" s="91" customFormat="1" ht="20.25" hidden="1"/>
    <row r="213" s="91" customFormat="1" ht="20.25" hidden="1"/>
    <row r="214" s="91" customFormat="1" ht="20.25" hidden="1"/>
    <row r="215" s="91" customFormat="1" ht="20.25" hidden="1"/>
    <row r="216" s="91" customFormat="1" ht="20.25" hidden="1"/>
    <row r="217" s="91" customFormat="1" ht="20.25" hidden="1"/>
    <row r="218" s="91" customFormat="1" ht="20.25" hidden="1"/>
    <row r="219" s="91" customFormat="1" ht="20.25" hidden="1"/>
    <row r="220" s="91" customFormat="1" ht="20.25" hidden="1"/>
    <row r="221" s="91" customFormat="1" ht="20.25" hidden="1"/>
    <row r="222" s="91" customFormat="1" ht="20.25" hidden="1"/>
    <row r="223" s="91" customFormat="1" ht="20.25" hidden="1"/>
    <row r="224" s="91" customFormat="1" ht="20.25" hidden="1"/>
    <row r="225" s="91" customFormat="1" ht="20.25" hidden="1"/>
    <row r="226" s="91" customFormat="1" ht="20.25" hidden="1"/>
    <row r="227" s="91" customFormat="1" ht="20.25" hidden="1"/>
    <row r="228" s="91" customFormat="1" ht="20.25" hidden="1"/>
    <row r="229" s="91" customFormat="1" ht="20.25" hidden="1"/>
    <row r="230" s="91" customFormat="1" ht="20.25" hidden="1"/>
    <row r="231" s="91" customFormat="1" ht="20.25" hidden="1"/>
    <row r="232" s="91" customFormat="1" ht="20.25" hidden="1"/>
    <row r="233" s="91" customFormat="1" ht="20.25" hidden="1"/>
    <row r="234" s="91" customFormat="1" ht="20.25" hidden="1"/>
    <row r="235" s="91" customFormat="1" ht="20.25" hidden="1"/>
    <row r="236" s="91" customFormat="1" ht="20.25" hidden="1"/>
    <row r="237" s="91" customFormat="1" ht="20.25" hidden="1"/>
    <row r="238" s="91" customFormat="1" ht="20.25" hidden="1"/>
    <row r="239" s="91" customFormat="1" ht="20.25" hidden="1"/>
    <row r="240" s="91" customFormat="1" ht="20.25" hidden="1"/>
    <row r="241" s="91" customFormat="1" ht="20.25" hidden="1"/>
    <row r="242" s="91" customFormat="1" ht="20.25" hidden="1"/>
    <row r="243" s="91" customFormat="1" ht="20.25" hidden="1"/>
    <row r="244" s="91" customFormat="1" ht="20.25" hidden="1"/>
    <row r="245" s="91" customFormat="1" ht="20.25" hidden="1"/>
    <row r="246" s="91" customFormat="1" ht="20.25" hidden="1"/>
    <row r="247" s="91" customFormat="1" ht="20.25" hidden="1"/>
    <row r="248" s="91" customFormat="1" ht="20.25" hidden="1"/>
    <row r="249" s="91" customFormat="1" ht="20.25" hidden="1"/>
    <row r="250" s="91" customFormat="1" ht="20.25" hidden="1"/>
    <row r="251" s="91" customFormat="1" ht="20.25" hidden="1"/>
    <row r="252" s="91" customFormat="1" ht="20.25" hidden="1"/>
    <row r="253" s="91" customFormat="1" ht="20.25" hidden="1"/>
    <row r="254" s="91" customFormat="1" ht="20.25" hidden="1"/>
    <row r="255" s="91" customFormat="1" ht="20.25" hidden="1"/>
    <row r="256" s="91" customFormat="1" ht="20.25" hidden="1"/>
    <row r="257" s="91" customFormat="1" ht="20.25" hidden="1"/>
    <row r="258" s="91" customFormat="1" ht="20.25" hidden="1"/>
    <row r="259" s="91" customFormat="1" ht="20.25" hidden="1"/>
    <row r="260" s="91" customFormat="1" ht="20.25" hidden="1"/>
    <row r="261" s="91" customFormat="1" ht="20.25" hidden="1"/>
    <row r="262" s="91" customFormat="1" ht="20.25" hidden="1"/>
    <row r="263" s="91" customFormat="1" ht="20.25" hidden="1"/>
    <row r="264" s="91" customFormat="1" ht="20.25" hidden="1"/>
    <row r="265" s="91" customFormat="1" ht="20.25" hidden="1"/>
    <row r="266" s="91" customFormat="1" ht="20.25" hidden="1"/>
    <row r="267" s="91" customFormat="1" ht="20.25" hidden="1"/>
    <row r="268" s="91" customFormat="1" ht="20.25" hidden="1"/>
    <row r="269" s="91" customFormat="1" ht="20.25" hidden="1"/>
    <row r="270" s="91" customFormat="1" ht="20.25" hidden="1"/>
    <row r="271" s="91" customFormat="1" ht="20.25" hidden="1"/>
    <row r="272" s="91" customFormat="1" ht="20.25" hidden="1"/>
    <row r="273" s="91" customFormat="1" ht="20.25" hidden="1"/>
    <row r="274" s="91" customFormat="1" ht="20.25" hidden="1"/>
    <row r="275" s="91" customFormat="1" ht="20.25" hidden="1"/>
    <row r="276" s="91" customFormat="1" ht="20.25" hidden="1"/>
    <row r="277" s="91" customFormat="1" ht="20.25" hidden="1"/>
    <row r="278" s="91" customFormat="1" ht="20.25" hidden="1"/>
    <row r="279" s="91" customFormat="1" ht="20.25" hidden="1"/>
    <row r="280" s="91" customFormat="1" ht="20.25" hidden="1"/>
    <row r="281" s="91" customFormat="1" ht="20.25" hidden="1"/>
    <row r="282" s="91" customFormat="1" ht="20.25" hidden="1"/>
    <row r="283" s="91" customFormat="1" ht="20.25" hidden="1"/>
    <row r="284" s="91" customFormat="1" ht="20.25" hidden="1"/>
    <row r="285" s="91" customFormat="1" ht="20.25" hidden="1"/>
    <row r="286" s="91" customFormat="1" ht="20.25" hidden="1"/>
    <row r="287" s="91" customFormat="1" ht="20.25" hidden="1"/>
    <row r="288" s="91" customFormat="1" ht="20.25" hidden="1"/>
    <row r="289" s="91" customFormat="1" ht="20.25" hidden="1"/>
    <row r="290" s="91" customFormat="1" ht="20.25" hidden="1"/>
    <row r="291" s="91" customFormat="1" ht="20.25" hidden="1"/>
    <row r="292" s="91" customFormat="1" ht="20.25" hidden="1"/>
    <row r="293" s="91" customFormat="1" ht="20.25" hidden="1"/>
    <row r="294" s="91" customFormat="1" ht="20.25" hidden="1"/>
    <row r="295" s="91" customFormat="1" ht="20.25" hidden="1"/>
    <row r="296" s="91" customFormat="1" ht="20.25" hidden="1"/>
    <row r="297" s="91" customFormat="1" ht="20.25" hidden="1"/>
    <row r="298" s="91" customFormat="1" ht="20.25" hidden="1"/>
    <row r="299" s="91" customFormat="1" ht="20.25" hidden="1"/>
    <row r="300" s="91" customFormat="1" ht="20.25" hidden="1"/>
    <row r="301" s="91" customFormat="1" ht="20.25" hidden="1"/>
    <row r="302" s="91" customFormat="1" ht="20.25" hidden="1"/>
    <row r="303" s="91" customFormat="1" ht="20.25" hidden="1"/>
    <row r="304" s="91" customFormat="1" ht="20.25" hidden="1"/>
    <row r="305" s="91" customFormat="1" ht="20.25" hidden="1"/>
    <row r="306" s="91" customFormat="1" ht="20.25" hidden="1"/>
    <row r="307" s="91" customFormat="1" ht="20.25" hidden="1"/>
    <row r="308" s="91" customFormat="1" ht="20.25" hidden="1"/>
    <row r="309" s="91" customFormat="1" ht="20.25" hidden="1"/>
    <row r="310" s="91" customFormat="1" ht="20.25" hidden="1"/>
    <row r="311" s="91" customFormat="1" ht="20.25" hidden="1"/>
    <row r="312" s="91" customFormat="1" ht="20.25" hidden="1"/>
    <row r="313" s="91" customFormat="1" ht="20.25" hidden="1"/>
    <row r="314" s="91" customFormat="1" ht="20.25" hidden="1"/>
    <row r="315" s="91" customFormat="1" ht="20.25" hidden="1"/>
    <row r="316" s="91" customFormat="1" ht="20.25" hidden="1"/>
    <row r="317" s="91" customFormat="1" ht="20.25" hidden="1"/>
    <row r="318" s="91" customFormat="1" ht="20.25" hidden="1"/>
    <row r="319" s="91" customFormat="1" ht="20.25" hidden="1"/>
    <row r="320" s="91" customFormat="1" ht="20.25" hidden="1"/>
    <row r="321" s="91" customFormat="1" ht="20.25" hidden="1"/>
    <row r="322" s="91" customFormat="1" ht="20.25" hidden="1"/>
    <row r="323" s="91" customFormat="1" ht="20.25" hidden="1"/>
    <row r="324" s="91" customFormat="1" ht="20.25" hidden="1"/>
    <row r="325" s="91" customFormat="1" ht="20.25" hidden="1"/>
    <row r="326" s="91" customFormat="1" ht="20.25" hidden="1"/>
    <row r="327" s="91" customFormat="1" ht="20.25" hidden="1"/>
    <row r="328" s="91" customFormat="1" ht="20.25" hidden="1"/>
    <row r="329" s="91" customFormat="1" ht="20.25" hidden="1"/>
    <row r="330" s="91" customFormat="1" ht="20.25" hidden="1"/>
    <row r="331" s="91" customFormat="1" ht="20.25" hidden="1"/>
    <row r="332" s="91" customFormat="1" ht="20.25" hidden="1"/>
    <row r="333" s="91" customFormat="1" ht="20.25" hidden="1"/>
    <row r="334" s="91" customFormat="1" ht="20.25" hidden="1"/>
    <row r="335" s="91" customFormat="1" ht="20.25" hidden="1"/>
    <row r="336" s="91" customFormat="1" ht="20.25" hidden="1"/>
    <row r="337" s="91" customFormat="1" ht="20.25" hidden="1"/>
    <row r="338" s="91" customFormat="1" ht="20.25" hidden="1"/>
    <row r="339" s="91" customFormat="1" ht="20.25" hidden="1"/>
    <row r="340" s="91" customFormat="1" ht="20.25" hidden="1"/>
    <row r="341" s="91" customFormat="1" ht="20.25" hidden="1"/>
    <row r="342" s="91" customFormat="1" ht="20.25" hidden="1"/>
    <row r="343" s="91" customFormat="1" ht="20.25" hidden="1"/>
    <row r="344" s="91" customFormat="1" ht="20.25" hidden="1"/>
    <row r="345" s="91" customFormat="1" ht="20.25" hidden="1"/>
    <row r="346" s="91" customFormat="1" ht="20.25" hidden="1"/>
    <row r="347" s="91" customFormat="1" ht="20.25" hidden="1"/>
    <row r="348" s="91" customFormat="1" ht="20.25" hidden="1"/>
    <row r="349" s="91" customFormat="1" ht="20.25" hidden="1"/>
    <row r="350" s="91" customFormat="1" ht="20.25" hidden="1"/>
    <row r="351" s="91" customFormat="1" ht="20.25" hidden="1"/>
    <row r="352" s="91" customFormat="1" ht="20.25" hidden="1"/>
    <row r="353" s="91" customFormat="1" ht="20.25" hidden="1"/>
    <row r="354" s="91" customFormat="1" ht="20.25" hidden="1"/>
    <row r="355" s="91" customFormat="1" ht="20.25" hidden="1"/>
    <row r="356" s="91" customFormat="1" ht="20.25" hidden="1"/>
    <row r="357" s="91" customFormat="1" ht="20.25" hidden="1"/>
    <row r="358" s="91" customFormat="1" ht="20.25" hidden="1"/>
    <row r="359" s="91" customFormat="1" ht="20.25" hidden="1"/>
    <row r="360" s="91" customFormat="1" ht="20.25" hidden="1"/>
    <row r="361" s="91" customFormat="1" ht="20.25" hidden="1"/>
    <row r="362" s="91" customFormat="1" ht="20.25" hidden="1"/>
    <row r="363" s="91" customFormat="1" ht="20.25" hidden="1"/>
    <row r="364" s="91" customFormat="1" ht="20.25" hidden="1"/>
    <row r="365" s="91" customFormat="1" ht="20.25" hidden="1"/>
    <row r="366" s="91" customFormat="1" ht="20.25" hidden="1"/>
    <row r="367" s="91" customFormat="1" ht="20.25" hidden="1"/>
    <row r="368" s="91" customFormat="1" ht="20.25" hidden="1"/>
    <row r="369" s="91" customFormat="1" ht="20.25" hidden="1"/>
    <row r="370" s="91" customFormat="1" ht="20.25" hidden="1"/>
    <row r="371" s="91" customFormat="1" ht="20.25" hidden="1"/>
    <row r="372" s="91" customFormat="1" ht="20.25" hidden="1"/>
    <row r="373" s="91" customFormat="1" ht="20.25" hidden="1"/>
    <row r="374" s="91" customFormat="1" ht="20.25" hidden="1"/>
    <row r="375" s="91" customFormat="1" ht="20.25" hidden="1"/>
    <row r="376" s="91" customFormat="1" ht="20.25" hidden="1"/>
    <row r="377" s="91" customFormat="1" ht="20.25" hidden="1"/>
    <row r="378" s="91" customFormat="1" ht="20.25" hidden="1"/>
    <row r="379" s="91" customFormat="1" ht="20.25" hidden="1"/>
    <row r="380" s="91" customFormat="1" ht="20.25" hidden="1"/>
    <row r="381" s="91" customFormat="1" ht="20.25" hidden="1"/>
    <row r="382" s="91" customFormat="1" ht="20.25" hidden="1"/>
    <row r="383" s="91" customFormat="1" ht="20.25" hidden="1"/>
    <row r="384" s="91" customFormat="1" ht="20.25" hidden="1"/>
    <row r="385" s="91" customFormat="1" ht="20.25" hidden="1"/>
    <row r="386" s="91" customFormat="1" ht="20.25" hidden="1"/>
    <row r="387" s="91" customFormat="1" ht="20.25" hidden="1"/>
    <row r="388" s="91" customFormat="1" ht="20.25" hidden="1"/>
    <row r="389" s="91" customFormat="1" ht="20.25" hidden="1"/>
    <row r="390" s="91" customFormat="1" ht="20.25" hidden="1"/>
    <row r="391" s="91" customFormat="1" ht="20.25" hidden="1"/>
    <row r="392" s="91" customFormat="1" ht="20.25" hidden="1"/>
    <row r="393" s="91" customFormat="1" ht="20.25" hidden="1"/>
    <row r="394" s="91" customFormat="1" ht="20.25" hidden="1"/>
    <row r="395" s="91" customFormat="1" ht="20.25" hidden="1"/>
    <row r="396" s="91" customFormat="1" ht="20.25" hidden="1"/>
    <row r="397" s="91" customFormat="1" ht="20.25" hidden="1"/>
    <row r="398" s="91" customFormat="1" ht="20.25" hidden="1"/>
    <row r="399" s="91" customFormat="1" ht="20.25" hidden="1"/>
    <row r="400" s="91" customFormat="1" ht="20.25" hidden="1"/>
    <row r="401" s="91" customFormat="1" ht="20.25" hidden="1"/>
    <row r="402" s="91" customFormat="1" ht="20.25" hidden="1"/>
    <row r="403" s="91" customFormat="1" ht="20.25" hidden="1"/>
    <row r="404" s="91" customFormat="1" ht="20.25" hidden="1"/>
    <row r="405" s="91" customFormat="1" ht="20.25" hidden="1"/>
    <row r="406" s="91" customFormat="1" ht="20.25" hidden="1"/>
    <row r="407" s="91" customFormat="1" ht="20.25" hidden="1"/>
    <row r="408" s="91" customFormat="1" ht="20.25" hidden="1"/>
    <row r="409" s="91" customFormat="1" ht="20.25" hidden="1"/>
    <row r="410" s="91" customFormat="1" ht="20.25" hidden="1"/>
    <row r="411" s="91" customFormat="1" ht="20.25" hidden="1"/>
    <row r="412" s="91" customFormat="1" ht="20.25" hidden="1"/>
    <row r="413" s="91" customFormat="1" ht="20.25" hidden="1"/>
    <row r="414" s="91" customFormat="1" ht="20.25" hidden="1"/>
    <row r="415" s="91" customFormat="1" ht="20.25" hidden="1"/>
    <row r="416" s="91" customFormat="1" ht="20.25" hidden="1"/>
    <row r="417" s="91" customFormat="1" ht="20.25" hidden="1"/>
    <row r="418" s="91" customFormat="1" ht="20.25" hidden="1"/>
    <row r="419" s="91" customFormat="1" ht="20.25" hidden="1"/>
    <row r="420" s="91" customFormat="1" ht="20.25" hidden="1"/>
    <row r="421" s="91" customFormat="1" ht="20.25" hidden="1"/>
    <row r="422" s="91" customFormat="1" ht="20.25" hidden="1"/>
    <row r="423" s="91" customFormat="1" ht="20.25" hidden="1"/>
    <row r="424" s="91" customFormat="1" ht="20.25" hidden="1"/>
    <row r="425" s="91" customFormat="1" ht="20.25" hidden="1"/>
    <row r="426" s="91" customFormat="1" ht="20.25" hidden="1"/>
    <row r="427" s="91" customFormat="1" ht="20.25" hidden="1"/>
    <row r="428" s="91" customFormat="1" ht="20.25" hidden="1"/>
    <row r="429" s="91" customFormat="1" ht="20.25" hidden="1"/>
    <row r="430" s="91" customFormat="1" ht="20.25" hidden="1"/>
    <row r="431" s="91" customFormat="1" ht="20.25" hidden="1"/>
    <row r="432" s="91" customFormat="1" ht="20.25" hidden="1"/>
    <row r="433" s="91" customFormat="1" ht="20.25" hidden="1"/>
    <row r="434" s="91" customFormat="1" ht="20.25" hidden="1"/>
    <row r="435" s="91" customFormat="1" ht="20.25" hidden="1"/>
    <row r="436" s="91" customFormat="1" ht="20.25" hidden="1"/>
    <row r="437" s="91" customFormat="1" ht="20.25" hidden="1"/>
    <row r="438" s="91" customFormat="1" ht="20.25" hidden="1"/>
    <row r="439" s="91" customFormat="1" ht="20.25" hidden="1"/>
    <row r="440" s="91" customFormat="1" ht="20.25" hidden="1"/>
    <row r="441" s="91" customFormat="1" ht="20.25" hidden="1"/>
    <row r="442" s="91" customFormat="1" ht="20.25" hidden="1"/>
    <row r="443" s="91" customFormat="1" ht="20.25" hidden="1"/>
    <row r="444" s="91" customFormat="1" ht="20.25" hidden="1"/>
    <row r="445" s="91" customFormat="1" ht="20.25" hidden="1"/>
    <row r="446" s="91" customFormat="1" ht="20.25" hidden="1"/>
    <row r="447" s="91" customFormat="1" ht="20.25" hidden="1"/>
    <row r="448" s="91" customFormat="1" ht="20.25" hidden="1"/>
    <row r="449" s="91" customFormat="1" ht="20.25" hidden="1"/>
    <row r="450" s="91" customFormat="1" ht="20.25" hidden="1"/>
    <row r="451" s="91" customFormat="1" ht="20.25" hidden="1"/>
    <row r="452" s="91" customFormat="1" ht="20.25" hidden="1"/>
    <row r="453" s="91" customFormat="1" ht="20.25" hidden="1"/>
    <row r="454" s="91" customFormat="1" ht="20.25" hidden="1"/>
    <row r="455" s="91" customFormat="1" ht="20.25" hidden="1"/>
    <row r="456" s="91" customFormat="1" ht="20.25" hidden="1"/>
    <row r="457" s="91" customFormat="1" ht="20.25" hidden="1"/>
    <row r="458" s="91" customFormat="1" ht="20.25" hidden="1"/>
    <row r="459" s="91" customFormat="1" ht="20.25" hidden="1"/>
    <row r="460" s="91" customFormat="1" ht="20.25" hidden="1"/>
    <row r="461" s="91" customFormat="1" ht="20.25" hidden="1"/>
    <row r="462" s="91" customFormat="1" ht="20.25" hidden="1"/>
    <row r="463" s="91" customFormat="1" ht="20.25" hidden="1"/>
    <row r="464" s="91" customFormat="1" ht="20.25" hidden="1"/>
    <row r="465" s="91" customFormat="1" ht="20.25" hidden="1"/>
    <row r="466" s="91" customFormat="1" ht="20.25" hidden="1"/>
    <row r="467" s="91" customFormat="1" ht="20.25" hidden="1"/>
    <row r="468" s="91" customFormat="1" ht="20.25" hidden="1"/>
    <row r="469" s="91" customFormat="1" ht="20.25" hidden="1"/>
    <row r="470" s="91" customFormat="1" ht="20.25" hidden="1"/>
    <row r="471" s="91" customFormat="1" ht="20.25" hidden="1"/>
    <row r="472" s="91" customFormat="1" ht="20.25" hidden="1"/>
    <row r="473" s="91" customFormat="1" ht="20.25" hidden="1"/>
    <row r="474" s="91" customFormat="1" ht="20.25" hidden="1"/>
    <row r="475" s="91" customFormat="1" ht="20.25" hidden="1"/>
    <row r="476" s="91" customFormat="1" ht="20.25" hidden="1"/>
    <row r="477" s="91" customFormat="1" ht="20.25" hidden="1"/>
    <row r="478" s="91" customFormat="1" ht="20.25" hidden="1"/>
    <row r="479" s="91" customFormat="1" ht="20.25" hidden="1"/>
    <row r="480" s="91" customFormat="1" ht="20.25" hidden="1"/>
    <row r="481" s="91" customFormat="1" ht="20.25" hidden="1"/>
    <row r="482" s="91" customFormat="1" ht="20.25" hidden="1"/>
    <row r="483" s="91" customFormat="1" ht="20.25" hidden="1"/>
    <row r="484" s="91" customFormat="1" ht="20.25" hidden="1"/>
    <row r="485" s="91" customFormat="1" ht="20.25" hidden="1"/>
    <row r="486" s="91" customFormat="1" ht="20.25" hidden="1"/>
    <row r="487" s="91" customFormat="1" ht="20.25" hidden="1"/>
    <row r="488" s="91" customFormat="1" ht="20.25" hidden="1"/>
    <row r="489" s="91" customFormat="1" ht="20.25" hidden="1"/>
    <row r="490" s="91" customFormat="1" ht="20.25" hidden="1"/>
    <row r="491" s="91" customFormat="1" ht="20.25" hidden="1"/>
    <row r="492" s="91" customFormat="1" ht="20.25" hidden="1"/>
    <row r="493" s="91" customFormat="1" ht="20.25" hidden="1"/>
    <row r="494" s="91" customFormat="1" ht="20.25" hidden="1"/>
    <row r="495" s="91" customFormat="1" ht="20.25" hidden="1"/>
    <row r="496" s="91" customFormat="1" ht="20.25" hidden="1"/>
    <row r="497" s="91" customFormat="1" ht="20.25" hidden="1"/>
    <row r="498" s="91" customFormat="1" ht="20.25" hidden="1"/>
    <row r="499" s="91" customFormat="1" ht="20.25" hidden="1"/>
    <row r="500" s="91" customFormat="1" ht="20.25" hidden="1"/>
    <row r="501" s="91" customFormat="1" ht="20.25" hidden="1"/>
    <row r="502" s="91" customFormat="1" ht="20.25" hidden="1"/>
    <row r="503" s="91" customFormat="1" ht="20.25" hidden="1"/>
    <row r="504" s="91" customFormat="1" ht="20.25" hidden="1"/>
    <row r="505" s="91" customFormat="1" ht="20.25" hidden="1"/>
    <row r="506" s="91" customFormat="1" ht="20.25" hidden="1"/>
    <row r="507" s="91" customFormat="1" ht="20.25" hidden="1"/>
    <row r="508" s="91" customFormat="1" ht="20.25" hidden="1"/>
    <row r="509" s="91" customFormat="1" ht="20.25" hidden="1"/>
    <row r="510" s="91" customFormat="1" ht="20.25" hidden="1"/>
    <row r="511" s="91" customFormat="1" ht="20.25" hidden="1"/>
    <row r="512" s="91" customFormat="1" ht="20.25" hidden="1"/>
    <row r="513" s="91" customFormat="1" ht="20.25" hidden="1"/>
    <row r="514" s="91" customFormat="1" ht="20.25" hidden="1"/>
    <row r="515" s="91" customFormat="1" ht="20.25" hidden="1"/>
    <row r="516" s="91" customFormat="1" ht="20.25" hidden="1"/>
    <row r="517" s="91" customFormat="1" ht="20.25" hidden="1"/>
    <row r="518" s="91" customFormat="1" ht="20.25" hidden="1"/>
    <row r="519" s="91" customFormat="1" ht="20.25" hidden="1"/>
    <row r="520" s="91" customFormat="1" ht="20.25" hidden="1"/>
    <row r="521" s="91" customFormat="1" ht="20.25" hidden="1"/>
    <row r="522" s="91" customFormat="1" ht="20.25" hidden="1"/>
    <row r="523" s="91" customFormat="1" ht="20.25" hidden="1"/>
    <row r="524" s="91" customFormat="1" ht="20.25" hidden="1"/>
    <row r="525" s="91" customFormat="1" ht="20.25" hidden="1"/>
    <row r="526" s="91" customFormat="1" ht="20.25" hidden="1"/>
    <row r="527" s="91" customFormat="1" ht="20.25" hidden="1"/>
    <row r="528" s="91" customFormat="1" ht="20.25" hidden="1"/>
    <row r="529" s="91" customFormat="1" ht="20.25" hidden="1"/>
    <row r="530" s="91" customFormat="1" ht="20.25" hidden="1"/>
    <row r="531" s="91" customFormat="1" ht="20.25" hidden="1"/>
    <row r="532" s="91" customFormat="1" ht="20.25" hidden="1"/>
    <row r="533" s="91" customFormat="1" ht="20.25" hidden="1"/>
    <row r="534" s="91" customFormat="1" ht="20.25" hidden="1"/>
    <row r="535" s="91" customFormat="1" ht="20.25" hidden="1"/>
    <row r="536" s="91" customFormat="1" ht="20.25" hidden="1"/>
    <row r="537" s="91" customFormat="1" ht="20.25" hidden="1"/>
    <row r="538" s="91" customFormat="1" ht="20.25" hidden="1"/>
    <row r="539" s="91" customFormat="1" ht="20.25" hidden="1"/>
    <row r="540" s="91" customFormat="1" ht="20.25" hidden="1"/>
    <row r="541" s="91" customFormat="1" ht="20.25" hidden="1"/>
    <row r="542" s="91" customFormat="1" ht="20.25" hidden="1"/>
    <row r="543" s="91" customFormat="1" ht="20.25" hidden="1"/>
    <row r="544" s="91" customFormat="1" ht="20.25" hidden="1"/>
    <row r="545" s="91" customFormat="1" ht="20.25" hidden="1"/>
    <row r="546" s="91" customFormat="1" ht="20.25" hidden="1"/>
    <row r="547" s="91" customFormat="1" ht="20.25" hidden="1"/>
    <row r="548" s="91" customFormat="1" ht="20.25" hidden="1"/>
    <row r="549" s="91" customFormat="1" ht="20.25" hidden="1"/>
    <row r="550" s="91" customFormat="1" ht="20.25" hidden="1"/>
    <row r="551" s="91" customFormat="1" ht="20.25" hidden="1"/>
    <row r="552" s="91" customFormat="1" ht="20.25" hidden="1"/>
    <row r="553" s="91" customFormat="1" ht="20.25" hidden="1"/>
    <row r="554" s="91" customFormat="1" ht="20.25" hidden="1"/>
    <row r="555" s="91" customFormat="1" ht="20.25" hidden="1"/>
    <row r="556" s="91" customFormat="1" ht="20.25" hidden="1"/>
    <row r="557" s="91" customFormat="1" ht="20.25" hidden="1"/>
    <row r="558" s="91" customFormat="1" ht="20.25" hidden="1"/>
    <row r="559" s="91" customFormat="1" ht="20.25" hidden="1"/>
    <row r="560" s="91" customFormat="1" ht="20.25" hidden="1"/>
    <row r="561" s="91" customFormat="1" ht="20.25" hidden="1"/>
    <row r="562" s="91" customFormat="1" ht="20.25" hidden="1"/>
    <row r="563" s="91" customFormat="1" ht="20.25" hidden="1"/>
    <row r="564" s="91" customFormat="1" ht="20.25" hidden="1"/>
    <row r="565" s="91" customFormat="1" ht="20.25" hidden="1"/>
    <row r="566" s="91" customFormat="1" ht="20.25" hidden="1"/>
    <row r="567" s="91" customFormat="1" ht="20.25" hidden="1"/>
    <row r="568" s="91" customFormat="1" ht="20.25" hidden="1"/>
    <row r="569" s="91" customFormat="1" ht="20.25" hidden="1"/>
    <row r="570" s="91" customFormat="1" ht="20.25" hidden="1"/>
    <row r="571" s="91" customFormat="1" ht="20.25" hidden="1"/>
    <row r="572" s="91" customFormat="1" ht="20.25" hidden="1"/>
    <row r="573" s="91" customFormat="1" ht="20.25" hidden="1"/>
    <row r="574" s="91" customFormat="1" ht="20.25" hidden="1"/>
    <row r="575" s="91" customFormat="1" ht="20.25" hidden="1"/>
    <row r="576" s="91" customFormat="1" ht="20.25" hidden="1"/>
    <row r="577" s="91" customFormat="1" ht="20.25" hidden="1"/>
    <row r="578" s="91" customFormat="1" ht="20.25" hidden="1"/>
    <row r="579" s="91" customFormat="1" ht="20.25" hidden="1"/>
    <row r="580" s="91" customFormat="1" ht="20.25" hidden="1"/>
    <row r="581" s="91" customFormat="1" ht="20.25" hidden="1"/>
    <row r="582" s="91" customFormat="1" ht="20.25" hidden="1"/>
    <row r="583" s="91" customFormat="1" ht="20.25" hidden="1"/>
    <row r="584" s="91" customFormat="1" ht="20.25" hidden="1"/>
    <row r="585" s="91" customFormat="1" ht="20.25" hidden="1"/>
    <row r="586" s="91" customFormat="1" ht="20.25" hidden="1"/>
    <row r="587" s="91" customFormat="1" ht="20.25" hidden="1"/>
    <row r="588" s="91" customFormat="1" ht="20.25" hidden="1"/>
    <row r="589" s="91" customFormat="1" ht="20.25" hidden="1"/>
    <row r="590" s="91" customFormat="1" ht="20.25" hidden="1"/>
    <row r="591" s="91" customFormat="1" ht="20.25" hidden="1"/>
    <row r="592" s="91" customFormat="1" ht="20.25" hidden="1"/>
    <row r="593" s="91" customFormat="1" ht="20.25" hidden="1"/>
    <row r="594" s="91" customFormat="1" ht="20.25" hidden="1"/>
    <row r="595" s="91" customFormat="1" ht="20.25" hidden="1"/>
    <row r="596" s="91" customFormat="1" ht="20.25" hidden="1"/>
    <row r="597" s="91" customFormat="1" ht="20.25" hidden="1"/>
    <row r="598" s="91" customFormat="1" ht="20.25" hidden="1"/>
    <row r="599" s="91" customFormat="1" ht="20.25" hidden="1"/>
    <row r="600" s="91" customFormat="1" ht="20.25" hidden="1"/>
    <row r="601" s="91" customFormat="1" ht="20.25" hidden="1"/>
    <row r="602" s="91" customFormat="1" ht="20.25" hidden="1"/>
    <row r="603" s="91" customFormat="1" ht="20.25" hidden="1"/>
    <row r="604" s="91" customFormat="1" ht="20.25" hidden="1"/>
    <row r="605" s="91" customFormat="1" ht="20.25" hidden="1"/>
    <row r="606" s="91" customFormat="1" ht="20.25" hidden="1"/>
    <row r="607" s="91" customFormat="1" ht="20.25" hidden="1"/>
    <row r="608" s="91" customFormat="1" ht="20.25" hidden="1"/>
    <row r="609" s="91" customFormat="1" ht="20.25" hidden="1"/>
    <row r="610" s="91" customFormat="1" ht="20.25" hidden="1"/>
    <row r="611" s="91" customFormat="1" ht="20.25" hidden="1"/>
    <row r="612" s="91" customFormat="1" ht="20.25" hidden="1"/>
    <row r="613" s="91" customFormat="1" ht="20.25" hidden="1"/>
    <row r="614" s="91" customFormat="1" ht="20.25" hidden="1"/>
    <row r="615" s="91" customFormat="1" ht="20.25" hidden="1"/>
    <row r="616" s="91" customFormat="1" ht="20.25" hidden="1"/>
    <row r="617" s="91" customFormat="1" ht="20.25" hidden="1"/>
    <row r="618" s="91" customFormat="1" ht="20.25" hidden="1"/>
    <row r="619" s="91" customFormat="1" ht="20.25" hidden="1"/>
    <row r="620" s="91" customFormat="1" ht="20.25" hidden="1"/>
    <row r="621" s="91" customFormat="1" ht="20.25" hidden="1"/>
    <row r="622" s="91" customFormat="1" ht="20.25" hidden="1"/>
    <row r="623" s="91" customFormat="1" ht="20.25" hidden="1"/>
    <row r="624" s="91" customFormat="1" ht="20.25" hidden="1"/>
    <row r="625" s="91" customFormat="1" ht="20.25" hidden="1"/>
    <row r="626" s="91" customFormat="1" ht="20.25" hidden="1"/>
    <row r="627" s="91" customFormat="1" ht="20.25" hidden="1"/>
    <row r="628" s="91" customFormat="1" ht="20.25" hidden="1"/>
    <row r="629" s="91" customFormat="1" ht="20.25" hidden="1"/>
    <row r="630" s="91" customFormat="1" ht="20.25" hidden="1"/>
    <row r="631" s="91" customFormat="1" ht="20.25" hidden="1"/>
    <row r="632" s="91" customFormat="1" ht="20.25" hidden="1"/>
    <row r="633" s="91" customFormat="1" ht="20.25" hidden="1"/>
    <row r="634" s="91" customFormat="1" ht="20.25" hidden="1"/>
    <row r="635" s="91" customFormat="1" ht="20.25" hidden="1"/>
    <row r="636" s="91" customFormat="1" ht="20.25" hidden="1"/>
    <row r="637" s="91" customFormat="1" ht="20.25" hidden="1"/>
    <row r="638" s="91" customFormat="1" ht="20.25" hidden="1"/>
    <row r="639" s="91" customFormat="1" ht="20.25" hidden="1"/>
    <row r="640" s="91" customFormat="1" ht="20.25" hidden="1"/>
    <row r="641" s="91" customFormat="1" ht="20.25" hidden="1"/>
    <row r="642" s="91" customFormat="1" ht="20.25" hidden="1"/>
    <row r="643" s="91" customFormat="1" ht="20.25" hidden="1"/>
    <row r="644" s="91" customFormat="1" ht="20.25" hidden="1"/>
    <row r="645" s="91" customFormat="1" ht="20.25" hidden="1"/>
    <row r="646" s="91" customFormat="1" ht="20.25" hidden="1"/>
    <row r="647" s="91" customFormat="1" ht="20.25" hidden="1"/>
    <row r="648" s="91" customFormat="1" ht="20.25" hidden="1"/>
    <row r="649" s="91" customFormat="1" ht="20.25" hidden="1"/>
    <row r="650" s="91" customFormat="1" ht="20.25" hidden="1"/>
    <row r="651" s="91" customFormat="1" ht="20.25" hidden="1"/>
    <row r="652" s="91" customFormat="1" ht="20.25" hidden="1"/>
    <row r="653" s="91" customFormat="1" ht="20.25" hidden="1"/>
    <row r="654" s="91" customFormat="1" ht="20.25" hidden="1"/>
    <row r="655" s="91" customFormat="1" ht="20.25" hidden="1"/>
    <row r="656" s="91" customFormat="1" ht="20.25" hidden="1"/>
    <row r="657" s="91" customFormat="1" ht="20.25" hidden="1"/>
    <row r="658" s="91" customFormat="1" ht="20.25" hidden="1"/>
    <row r="659" s="91" customFormat="1" ht="20.25" hidden="1"/>
    <row r="660" s="91" customFormat="1" ht="20.25" hidden="1"/>
    <row r="661" s="91" customFormat="1" ht="20.25" hidden="1"/>
    <row r="662" s="91" customFormat="1" ht="20.25" hidden="1"/>
    <row r="663" s="91" customFormat="1" ht="20.25" hidden="1"/>
    <row r="664" s="91" customFormat="1" ht="20.25" hidden="1"/>
    <row r="665" s="91" customFormat="1" ht="20.25" hidden="1"/>
    <row r="666" s="91" customFormat="1" ht="20.25" hidden="1"/>
    <row r="667" s="91" customFormat="1" ht="20.25" hidden="1"/>
    <row r="668" s="91" customFormat="1" ht="20.25" hidden="1"/>
    <row r="669" s="91" customFormat="1" ht="20.25" hidden="1"/>
    <row r="670" s="91" customFormat="1" ht="20.25" hidden="1"/>
    <row r="671" s="91" customFormat="1" ht="20.25" hidden="1"/>
    <row r="672" s="91" customFormat="1" ht="20.25" hidden="1"/>
    <row r="673" s="91" customFormat="1" ht="20.25" hidden="1"/>
    <row r="674" s="91" customFormat="1" ht="20.25" hidden="1"/>
    <row r="675" s="91" customFormat="1" ht="20.25" hidden="1"/>
    <row r="676" s="91" customFormat="1" ht="20.25" hidden="1"/>
    <row r="677" s="91" customFormat="1" ht="20.25" hidden="1"/>
    <row r="678" s="91" customFormat="1" ht="20.25" hidden="1"/>
    <row r="679" s="91" customFormat="1" ht="20.25" hidden="1"/>
    <row r="680" s="91" customFormat="1" ht="20.25" hidden="1"/>
    <row r="681" s="91" customFormat="1" ht="20.25" hidden="1"/>
    <row r="682" s="91" customFormat="1" ht="20.25" hidden="1"/>
    <row r="683" s="91" customFormat="1" ht="20.25" hidden="1"/>
    <row r="684" s="91" customFormat="1" ht="20.25" hidden="1"/>
    <row r="685" s="91" customFormat="1" ht="20.25" hidden="1"/>
    <row r="686" s="91" customFormat="1" ht="20.25" hidden="1"/>
    <row r="687" s="91" customFormat="1" ht="20.25" hidden="1"/>
    <row r="688" s="91" customFormat="1" ht="20.25" hidden="1"/>
    <row r="689" s="91" customFormat="1" ht="20.25" hidden="1"/>
    <row r="690" s="91" customFormat="1" ht="20.25" hidden="1"/>
    <row r="691" s="91" customFormat="1" ht="20.25" hidden="1"/>
    <row r="692" s="91" customFormat="1" ht="20.25" hidden="1"/>
    <row r="693" s="91" customFormat="1" ht="20.25" hidden="1"/>
    <row r="694" s="91" customFormat="1" ht="20.25" hidden="1"/>
    <row r="695" s="91" customFormat="1" ht="20.25" hidden="1"/>
    <row r="696" s="91" customFormat="1" ht="20.25" hidden="1"/>
    <row r="697" s="91" customFormat="1" ht="20.25" hidden="1"/>
    <row r="698" s="91" customFormat="1" ht="20.25" hidden="1"/>
    <row r="699" s="91" customFormat="1" ht="20.25" hidden="1"/>
    <row r="700" s="91" customFormat="1" ht="20.25" hidden="1"/>
    <row r="701" s="91" customFormat="1" ht="20.25" hidden="1"/>
    <row r="702" s="91" customFormat="1" ht="20.25" hidden="1"/>
    <row r="703" s="91" customFormat="1" ht="20.25" hidden="1"/>
    <row r="704" s="91" customFormat="1" ht="20.25" hidden="1"/>
    <row r="705" s="91" customFormat="1" ht="20.25" hidden="1"/>
    <row r="706" s="91" customFormat="1" ht="20.25" hidden="1"/>
    <row r="707" s="91" customFormat="1" ht="20.25" hidden="1"/>
    <row r="708" s="91" customFormat="1" ht="20.25" hidden="1"/>
    <row r="709" s="91" customFormat="1" ht="20.25" hidden="1"/>
    <row r="710" s="91" customFormat="1" ht="20.25" hidden="1"/>
    <row r="711" s="91" customFormat="1" ht="20.25" hidden="1"/>
    <row r="712" s="91" customFormat="1" ht="20.25" hidden="1"/>
    <row r="713" s="91" customFormat="1" ht="20.25" hidden="1"/>
    <row r="714" s="91" customFormat="1" ht="20.25" hidden="1"/>
    <row r="715" s="91" customFormat="1" ht="20.25" hidden="1"/>
    <row r="716" s="91" customFormat="1" ht="20.25" hidden="1"/>
    <row r="717" s="91" customFormat="1" ht="20.25" hidden="1"/>
    <row r="718" s="91" customFormat="1" ht="20.25" hidden="1"/>
    <row r="719" s="91" customFormat="1" ht="20.25" hidden="1"/>
    <row r="720" s="91" customFormat="1" ht="20.25" hidden="1"/>
    <row r="721" s="91" customFormat="1" ht="20.25" hidden="1"/>
    <row r="722" s="91" customFormat="1" ht="20.25" hidden="1"/>
    <row r="723" s="91" customFormat="1" ht="20.25" hidden="1"/>
    <row r="724" s="91" customFormat="1" ht="20.25" hidden="1"/>
    <row r="725" s="91" customFormat="1" ht="20.25" hidden="1"/>
    <row r="726" s="91" customFormat="1" ht="20.25" hidden="1"/>
    <row r="727" s="91" customFormat="1" ht="20.25" hidden="1"/>
    <row r="728" s="91" customFormat="1" ht="20.25" hidden="1"/>
    <row r="729" s="91" customFormat="1" ht="20.25" hidden="1"/>
    <row r="730" s="91" customFormat="1" ht="20.25" hidden="1"/>
    <row r="731" s="91" customFormat="1" ht="20.25" hidden="1"/>
    <row r="732" s="91" customFormat="1" ht="20.25" hidden="1"/>
    <row r="733" s="91" customFormat="1" ht="20.25" hidden="1"/>
    <row r="734" s="91" customFormat="1" ht="20.25" hidden="1"/>
    <row r="735" s="91" customFormat="1" ht="20.25" hidden="1"/>
    <row r="736" s="91" customFormat="1" ht="20.25" hidden="1"/>
    <row r="737" s="91" customFormat="1" ht="20.25" hidden="1"/>
    <row r="738" s="91" customFormat="1" ht="20.25" hidden="1"/>
    <row r="739" s="91" customFormat="1" ht="20.25" hidden="1"/>
    <row r="740" s="91" customFormat="1" ht="20.25" hidden="1"/>
    <row r="741" s="91" customFormat="1" ht="20.25" hidden="1"/>
    <row r="742" s="91" customFormat="1" ht="20.25" hidden="1"/>
    <row r="743" s="91" customFormat="1" ht="20.25" hidden="1"/>
    <row r="744" s="91" customFormat="1" ht="20.25" hidden="1"/>
    <row r="745" s="91" customFormat="1" ht="20.25" hidden="1"/>
    <row r="746" s="91" customFormat="1" ht="20.25" hidden="1"/>
    <row r="747" s="91" customFormat="1" ht="20.25" hidden="1"/>
    <row r="748" s="91" customFormat="1" ht="20.25" hidden="1"/>
    <row r="749" s="91" customFormat="1" ht="20.25" hidden="1"/>
    <row r="750" s="91" customFormat="1" ht="20.25" hidden="1"/>
    <row r="751" s="91" customFormat="1" ht="20.25" hidden="1"/>
    <row r="752" s="91" customFormat="1" ht="20.25" hidden="1"/>
    <row r="753" s="91" customFormat="1" ht="20.25" hidden="1"/>
    <row r="754" s="91" customFormat="1" ht="20.25" hidden="1"/>
    <row r="755" s="91" customFormat="1" ht="20.25" hidden="1"/>
    <row r="756" s="91" customFormat="1" ht="20.25" hidden="1"/>
    <row r="757" s="91" customFormat="1" ht="20.25" hidden="1"/>
    <row r="758" s="91" customFormat="1" ht="20.25" hidden="1"/>
    <row r="759" s="91" customFormat="1" ht="20.25" hidden="1"/>
    <row r="760" s="91" customFormat="1" ht="20.25" hidden="1"/>
    <row r="761" s="91" customFormat="1" ht="20.25" hidden="1"/>
    <row r="762" s="91" customFormat="1" ht="20.25" hidden="1"/>
    <row r="763" s="91" customFormat="1" ht="20.25" hidden="1"/>
    <row r="764" s="91" customFormat="1" ht="20.25" hidden="1"/>
    <row r="765" s="91" customFormat="1" ht="20.25" hidden="1"/>
    <row r="766" s="91" customFormat="1" ht="20.25" hidden="1"/>
    <row r="767" s="91" customFormat="1" ht="20.25" hidden="1"/>
    <row r="768" s="91" customFormat="1" ht="20.25" hidden="1"/>
    <row r="769" s="91" customFormat="1" ht="20.25" hidden="1"/>
    <row r="770" s="91" customFormat="1" ht="20.25" hidden="1"/>
    <row r="771" s="91" customFormat="1" ht="20.25" hidden="1"/>
    <row r="772" s="91" customFormat="1" ht="20.25" hidden="1"/>
    <row r="773" s="91" customFormat="1" ht="20.25" hidden="1"/>
    <row r="774" s="91" customFormat="1" ht="20.25" hidden="1"/>
    <row r="775" s="91" customFormat="1" ht="20.25" hidden="1"/>
    <row r="776" s="91" customFormat="1" ht="20.25" hidden="1"/>
    <row r="777" s="91" customFormat="1" ht="20.25" hidden="1"/>
    <row r="778" s="91" customFormat="1" ht="20.25" hidden="1"/>
    <row r="779" s="91" customFormat="1" ht="20.25" hidden="1"/>
    <row r="780" s="91" customFormat="1" ht="20.25" hidden="1"/>
    <row r="781" s="91" customFormat="1" ht="20.25" hidden="1"/>
    <row r="782" s="91" customFormat="1" ht="20.25" hidden="1"/>
    <row r="783" s="91" customFormat="1" ht="20.25" hidden="1"/>
    <row r="784" s="91" customFormat="1" ht="20.25" hidden="1"/>
    <row r="785" s="91" customFormat="1" ht="20.25" hidden="1"/>
    <row r="786" s="91" customFormat="1" ht="20.25" hidden="1"/>
    <row r="787" s="91" customFormat="1" ht="20.25" hidden="1"/>
    <row r="788" s="91" customFormat="1" ht="20.25" hidden="1"/>
    <row r="789" s="91" customFormat="1" ht="20.25" hidden="1"/>
    <row r="790" s="91" customFormat="1" ht="20.25" hidden="1"/>
    <row r="791" s="91" customFormat="1" ht="20.25" hidden="1"/>
    <row r="792" s="91" customFormat="1" ht="20.25" hidden="1"/>
    <row r="793" s="91" customFormat="1" ht="20.25" hidden="1"/>
    <row r="794" s="91" customFormat="1" ht="20.25" hidden="1"/>
    <row r="795" s="91" customFormat="1" ht="20.25" hidden="1"/>
    <row r="796" s="91" customFormat="1" ht="20.25" hidden="1"/>
    <row r="797" s="91" customFormat="1" ht="20.25" hidden="1"/>
    <row r="798" s="91" customFormat="1" ht="20.25" hidden="1"/>
    <row r="799" s="91" customFormat="1" ht="20.25" hidden="1"/>
    <row r="800" s="91" customFormat="1" ht="20.25" hidden="1"/>
    <row r="801" s="91" customFormat="1" ht="20.25" hidden="1"/>
    <row r="802" s="91" customFormat="1" ht="20.25" hidden="1"/>
    <row r="803" s="91" customFormat="1" ht="20.25" hidden="1"/>
    <row r="804" s="91" customFormat="1" ht="20.25" hidden="1"/>
    <row r="805" s="91" customFormat="1" ht="20.25" hidden="1"/>
    <row r="806" s="91" customFormat="1" ht="20.25" hidden="1"/>
    <row r="807" s="91" customFormat="1" ht="20.25" hidden="1"/>
    <row r="808" s="91" customFormat="1" ht="20.25" hidden="1"/>
    <row r="809" s="91" customFormat="1" ht="20.25" hidden="1"/>
    <row r="810" s="91" customFormat="1" ht="20.25" hidden="1"/>
    <row r="811" s="91" customFormat="1" ht="20.25" hidden="1"/>
    <row r="812" s="91" customFormat="1" ht="20.25" hidden="1"/>
    <row r="813" s="91" customFormat="1" ht="20.25" hidden="1"/>
    <row r="814" s="91" customFormat="1" ht="20.25" hidden="1"/>
    <row r="815" s="91" customFormat="1" ht="20.25" hidden="1"/>
    <row r="816" s="91" customFormat="1" ht="20.25" hidden="1"/>
    <row r="817" s="91" customFormat="1" ht="20.25" hidden="1"/>
    <row r="818" s="91" customFormat="1" ht="20.25" hidden="1"/>
    <row r="819" s="91" customFormat="1" ht="20.25" hidden="1"/>
    <row r="820" s="91" customFormat="1" ht="20.25" hidden="1"/>
    <row r="821" s="91" customFormat="1" ht="20.25" hidden="1"/>
    <row r="822" s="91" customFormat="1" ht="20.25" hidden="1"/>
    <row r="823" s="91" customFormat="1" ht="20.25" hidden="1"/>
    <row r="824" s="91" customFormat="1" ht="20.25" hidden="1"/>
    <row r="825" s="91" customFormat="1" ht="20.25" hidden="1"/>
    <row r="826" s="91" customFormat="1" ht="20.25" hidden="1"/>
    <row r="827" s="91" customFormat="1" ht="20.25" hidden="1"/>
    <row r="828" s="91" customFormat="1" ht="20.25" hidden="1"/>
    <row r="829" s="91" customFormat="1" ht="20.25" hidden="1"/>
    <row r="830" s="91" customFormat="1" ht="20.25" hidden="1"/>
    <row r="831" s="91" customFormat="1" ht="20.25" hidden="1"/>
    <row r="832" s="91" customFormat="1" ht="20.25" hidden="1"/>
    <row r="833" s="91" customFormat="1" ht="20.25" hidden="1"/>
    <row r="834" s="91" customFormat="1" ht="20.25" hidden="1"/>
    <row r="835" s="91" customFormat="1" ht="20.25" hidden="1"/>
    <row r="836" s="91" customFormat="1" ht="20.25" hidden="1"/>
    <row r="837" s="91" customFormat="1" ht="20.25" hidden="1"/>
    <row r="838" s="91" customFormat="1" ht="20.25" hidden="1"/>
    <row r="839" s="91" customFormat="1" ht="20.25" hidden="1"/>
    <row r="840" s="91" customFormat="1" ht="20.25" hidden="1"/>
    <row r="841" s="91" customFormat="1" ht="20.25" hidden="1"/>
    <row r="842" s="91" customFormat="1" ht="20.25" hidden="1"/>
    <row r="843" s="91" customFormat="1" ht="20.25" hidden="1"/>
    <row r="844" s="91" customFormat="1" ht="20.25" hidden="1"/>
    <row r="845" s="91" customFormat="1" ht="20.25" hidden="1"/>
    <row r="846" s="91" customFormat="1" ht="20.25" hidden="1"/>
    <row r="847" s="91" customFormat="1" ht="20.25" hidden="1"/>
    <row r="848" s="91" customFormat="1" ht="20.25" hidden="1"/>
    <row r="849" s="91" customFormat="1" ht="20.25" hidden="1"/>
    <row r="850" s="91" customFormat="1" ht="20.25" hidden="1"/>
    <row r="851" s="91" customFormat="1" ht="20.25" hidden="1"/>
    <row r="852" s="91" customFormat="1" ht="20.25" hidden="1"/>
    <row r="853" s="91" customFormat="1" ht="20.25" hidden="1"/>
    <row r="854" s="91" customFormat="1" ht="20.25" hidden="1"/>
    <row r="855" s="91" customFormat="1" ht="20.25" hidden="1"/>
    <row r="856" s="91" customFormat="1" ht="20.25" hidden="1"/>
    <row r="857" s="91" customFormat="1" ht="20.25" hidden="1"/>
    <row r="858" s="91" customFormat="1" ht="20.25" hidden="1"/>
    <row r="859" s="91" customFormat="1" ht="20.25" hidden="1"/>
    <row r="860" s="91" customFormat="1" ht="20.25" hidden="1"/>
    <row r="861" s="91" customFormat="1" ht="20.25" hidden="1"/>
    <row r="862" s="91" customFormat="1" ht="20.25" hidden="1"/>
    <row r="863" s="91" customFormat="1" ht="20.25" hidden="1"/>
    <row r="864" s="91" customFormat="1" ht="20.25" hidden="1"/>
    <row r="865" s="91" customFormat="1" ht="20.25" hidden="1"/>
    <row r="866" s="91" customFormat="1" ht="20.25" hidden="1"/>
    <row r="867" s="91" customFormat="1" ht="20.25" hidden="1"/>
    <row r="868" s="91" customFormat="1" ht="20.25" hidden="1"/>
    <row r="869" s="91" customFormat="1" ht="20.25" hidden="1"/>
    <row r="870" s="91" customFormat="1" ht="20.25" hidden="1"/>
    <row r="871" s="91" customFormat="1" ht="20.25" hidden="1"/>
    <row r="872" s="91" customFormat="1" ht="20.25" hidden="1"/>
    <row r="873" s="91" customFormat="1" ht="20.25" hidden="1"/>
    <row r="874" s="91" customFormat="1" ht="20.25" hidden="1"/>
    <row r="875" s="91" customFormat="1" ht="20.25" hidden="1"/>
    <row r="876" s="91" customFormat="1" ht="20.25" hidden="1"/>
    <row r="877" s="91" customFormat="1" ht="20.25" hidden="1"/>
    <row r="878" s="91" customFormat="1" ht="20.25" hidden="1"/>
    <row r="879" s="91" customFormat="1" ht="20.25" hidden="1"/>
    <row r="880" s="91" customFormat="1" ht="20.25" hidden="1"/>
    <row r="881" s="91" customFormat="1" ht="20.25" hidden="1"/>
    <row r="882" s="91" customFormat="1" ht="20.25" hidden="1"/>
    <row r="883" s="91" customFormat="1" ht="20.25" hidden="1"/>
    <row r="884" s="91" customFormat="1" ht="20.25" hidden="1"/>
    <row r="885" s="91" customFormat="1" ht="20.25" hidden="1"/>
    <row r="886" s="91" customFormat="1" ht="20.25" hidden="1"/>
    <row r="887" s="91" customFormat="1" ht="20.25" hidden="1"/>
    <row r="888" s="91" customFormat="1" ht="20.25" hidden="1"/>
    <row r="889" s="91" customFormat="1" ht="20.25" hidden="1"/>
    <row r="890" s="91" customFormat="1" ht="20.25" hidden="1"/>
    <row r="891" s="91" customFormat="1" ht="20.25" hidden="1"/>
    <row r="892" s="91" customFormat="1" ht="20.25" hidden="1"/>
    <row r="893" s="91" customFormat="1" ht="20.25" hidden="1"/>
    <row r="894" s="91" customFormat="1" ht="20.25" hidden="1"/>
    <row r="895" s="91" customFormat="1" ht="20.25" hidden="1"/>
    <row r="896" s="91" customFormat="1" ht="20.25" hidden="1"/>
    <row r="897" s="91" customFormat="1" ht="20.25" hidden="1"/>
    <row r="898" s="91" customFormat="1" ht="20.25" hidden="1"/>
    <row r="899" s="91" customFormat="1" ht="20.25" hidden="1"/>
    <row r="900" s="91" customFormat="1" ht="20.25" hidden="1"/>
    <row r="901" s="91" customFormat="1" ht="20.25" hidden="1"/>
    <row r="902" s="91" customFormat="1" ht="20.25" hidden="1"/>
    <row r="903" s="91" customFormat="1" ht="20.25" hidden="1"/>
    <row r="904" s="91" customFormat="1" ht="20.25" hidden="1"/>
    <row r="905" s="91" customFormat="1" ht="20.25" hidden="1"/>
    <row r="906" s="91" customFormat="1" ht="20.25" hidden="1"/>
    <row r="907" s="91" customFormat="1" ht="20.25" hidden="1"/>
    <row r="908" s="91" customFormat="1" ht="20.25" hidden="1"/>
    <row r="909" s="91" customFormat="1" ht="20.25" hidden="1"/>
    <row r="910" s="91" customFormat="1" ht="20.25" hidden="1"/>
    <row r="911" s="91" customFormat="1" ht="20.25" hidden="1"/>
    <row r="912" s="91" customFormat="1" ht="20.25" hidden="1"/>
    <row r="913" s="91" customFormat="1" ht="20.25" hidden="1"/>
    <row r="914" s="91" customFormat="1" ht="20.25" hidden="1"/>
    <row r="915" s="91" customFormat="1" ht="20.25" hidden="1"/>
    <row r="916" s="91" customFormat="1" ht="20.25" hidden="1"/>
    <row r="917" s="91" customFormat="1" ht="20.25" hidden="1"/>
    <row r="918" s="91" customFormat="1" ht="20.25" hidden="1"/>
    <row r="919" s="91" customFormat="1" ht="20.25" hidden="1"/>
    <row r="920" s="91" customFormat="1" ht="20.25" hidden="1"/>
    <row r="921" s="91" customFormat="1" ht="20.25" hidden="1"/>
    <row r="922" s="91" customFormat="1" ht="20.25" hidden="1"/>
    <row r="923" s="91" customFormat="1" ht="20.25" hidden="1"/>
    <row r="924" s="91" customFormat="1" ht="20.25" hidden="1"/>
    <row r="925" s="91" customFormat="1" ht="20.25" hidden="1"/>
    <row r="926" s="91" customFormat="1" ht="20.25" hidden="1"/>
    <row r="927" s="91" customFormat="1" ht="20.25" hidden="1"/>
    <row r="928" s="91" customFormat="1" ht="20.25" hidden="1"/>
    <row r="929" s="91" customFormat="1" ht="20.25" hidden="1"/>
    <row r="930" s="91" customFormat="1" ht="20.25" hidden="1"/>
    <row r="931" s="91" customFormat="1" ht="20.25" hidden="1"/>
    <row r="932" s="91" customFormat="1" ht="20.25" hidden="1"/>
    <row r="933" s="91" customFormat="1" ht="20.25" hidden="1"/>
    <row r="934" s="91" customFormat="1" ht="20.25" hidden="1"/>
    <row r="935" s="91" customFormat="1" ht="20.25" hidden="1"/>
    <row r="936" s="91" customFormat="1" ht="20.25" hidden="1"/>
    <row r="937" s="91" customFormat="1" ht="20.25" hidden="1"/>
    <row r="938" s="91" customFormat="1" ht="20.25" hidden="1"/>
    <row r="939" s="91" customFormat="1" ht="20.25" hidden="1"/>
    <row r="940" s="91" customFormat="1" ht="20.25" hidden="1"/>
    <row r="941" s="91" customFormat="1" ht="20.25" hidden="1"/>
    <row r="942" s="91" customFormat="1" ht="20.25" hidden="1"/>
    <row r="943" s="91" customFormat="1" ht="20.25" hidden="1"/>
    <row r="944" s="91" customFormat="1" ht="20.25" hidden="1"/>
    <row r="945" s="91" customFormat="1" ht="20.25" hidden="1"/>
    <row r="946" s="91" customFormat="1" ht="20.25" hidden="1"/>
    <row r="947" s="91" customFormat="1" ht="20.25" hidden="1"/>
    <row r="948" s="91" customFormat="1" ht="20.25" hidden="1"/>
    <row r="949" s="91" customFormat="1" ht="20.25" hidden="1"/>
    <row r="950" s="91" customFormat="1" ht="20.25" hidden="1"/>
    <row r="951" s="91" customFormat="1" ht="20.25" hidden="1"/>
    <row r="952" s="91" customFormat="1" ht="20.25" hidden="1"/>
    <row r="953" s="91" customFormat="1" ht="20.25" hidden="1"/>
    <row r="954" s="91" customFormat="1" ht="20.25" hidden="1"/>
    <row r="955" s="91" customFormat="1" ht="20.25" hidden="1"/>
    <row r="956" s="91" customFormat="1" ht="20.25" hidden="1"/>
    <row r="957" s="91" customFormat="1" ht="20.25" hidden="1"/>
    <row r="958" s="91" customFormat="1" ht="20.25" hidden="1"/>
    <row r="959" s="91" customFormat="1" ht="20.25" hidden="1"/>
    <row r="960" s="91" customFormat="1" ht="20.25" hidden="1"/>
    <row r="961" s="91" customFormat="1" ht="20.25" hidden="1"/>
    <row r="962" s="91" customFormat="1" ht="20.25" hidden="1"/>
    <row r="963" s="91" customFormat="1" ht="20.25" hidden="1"/>
    <row r="964" s="91" customFormat="1" ht="20.25" hidden="1"/>
    <row r="965" s="91" customFormat="1" ht="20.25" hidden="1"/>
    <row r="966" s="91" customFormat="1" ht="20.25" hidden="1"/>
    <row r="967" s="91" customFormat="1" ht="20.25" hidden="1"/>
    <row r="968" s="91" customFormat="1" ht="20.25" hidden="1"/>
    <row r="969" s="91" customFormat="1" ht="20.25" hidden="1"/>
    <row r="970" s="91" customFormat="1" ht="20.25" hidden="1"/>
    <row r="971" s="91" customFormat="1" ht="20.25" hidden="1"/>
    <row r="972" s="91" customFormat="1" ht="20.25" hidden="1"/>
    <row r="973" s="91" customFormat="1" ht="20.25" hidden="1"/>
    <row r="974" s="91" customFormat="1" ht="20.25" hidden="1"/>
    <row r="975" s="91" customFormat="1" ht="20.25" hidden="1"/>
    <row r="976" s="91" customFormat="1" ht="20.25" hidden="1"/>
    <row r="977" s="91" customFormat="1" ht="20.25" hidden="1"/>
    <row r="978" s="91" customFormat="1" ht="20.25" hidden="1"/>
    <row r="979" s="91" customFormat="1" ht="20.25" hidden="1"/>
    <row r="980" s="91" customFormat="1" ht="20.25" hidden="1"/>
    <row r="981" s="91" customFormat="1" ht="20.25" hidden="1"/>
    <row r="982" s="91" customFormat="1" ht="20.25" hidden="1"/>
    <row r="983" s="91" customFormat="1" ht="20.25" hidden="1"/>
    <row r="984" s="91" customFormat="1" ht="20.25" hidden="1"/>
    <row r="985" s="91" customFormat="1" ht="20.25" hidden="1"/>
    <row r="986" s="91" customFormat="1" ht="20.25" hidden="1"/>
    <row r="987" s="91" customFormat="1" ht="20.25" hidden="1"/>
    <row r="988" s="91" customFormat="1" ht="20.25" hidden="1"/>
    <row r="989" s="91" customFormat="1" ht="20.25" hidden="1"/>
    <row r="990" s="91" customFormat="1" ht="20.25" hidden="1"/>
    <row r="991" s="91" customFormat="1" ht="20.25" hidden="1"/>
    <row r="992" s="91" customFormat="1" ht="20.25" hidden="1"/>
    <row r="993" s="91" customFormat="1" ht="20.25" hidden="1"/>
    <row r="994" s="91" customFormat="1" ht="20.25" hidden="1"/>
    <row r="995" s="91" customFormat="1" ht="20.25" hidden="1"/>
    <row r="996" s="91" customFormat="1" ht="20.25" hidden="1"/>
    <row r="997" s="91" customFormat="1" ht="20.25" hidden="1"/>
    <row r="998" s="91" customFormat="1" ht="20.25" hidden="1"/>
    <row r="999" s="91" customFormat="1" ht="20.25" hidden="1"/>
    <row r="1000" s="91" customFormat="1" ht="20.25" hidden="1"/>
    <row r="1001" s="91" customFormat="1" ht="20.25" hidden="1"/>
    <row r="1002" s="91" customFormat="1" ht="20.25" hidden="1"/>
    <row r="1003" s="91" customFormat="1" ht="20.25" hidden="1"/>
    <row r="1004" s="91" customFormat="1" ht="20.25" hidden="1"/>
    <row r="1005" s="91" customFormat="1" ht="20.25" hidden="1"/>
    <row r="1006" s="91" customFormat="1" ht="20.25" hidden="1"/>
    <row r="1007" s="91" customFormat="1" ht="20.25" hidden="1"/>
    <row r="1008" s="91" customFormat="1" ht="20.25" hidden="1"/>
    <row r="1009" s="91" customFormat="1" ht="20.25" hidden="1"/>
    <row r="1010" s="91" customFormat="1" ht="20.25" hidden="1"/>
    <row r="1011" s="91" customFormat="1" ht="20.25" hidden="1"/>
    <row r="1012" s="91" customFormat="1" ht="20.25" hidden="1"/>
    <row r="1013" s="91" customFormat="1" ht="20.25" hidden="1"/>
    <row r="1014" s="91" customFormat="1" ht="20.25" hidden="1"/>
    <row r="1015" s="91" customFormat="1" ht="20.25" hidden="1"/>
    <row r="1016" s="91" customFormat="1" ht="20.25" hidden="1"/>
    <row r="1017" spans="1:21" s="91" customFormat="1" ht="20.25">
      <c r="A1017" s="91" t="s">
        <v>56</v>
      </c>
      <c r="B1017" s="92" t="s">
        <v>45</v>
      </c>
      <c r="C1017" s="92"/>
      <c r="D1017" s="92"/>
      <c r="E1017" s="92"/>
      <c r="F1017" s="92"/>
      <c r="G1017" s="92"/>
      <c r="H1017" s="92"/>
      <c r="I1017" s="92"/>
      <c r="J1017" s="91" t="s">
        <v>4</v>
      </c>
      <c r="K1017" s="135" t="s">
        <v>43</v>
      </c>
      <c r="L1017" s="135"/>
      <c r="M1017" s="135"/>
      <c r="N1017" s="92" t="s">
        <v>2</v>
      </c>
      <c r="O1017" s="92"/>
      <c r="P1017" s="92"/>
      <c r="Q1017" s="92"/>
      <c r="R1017" s="92"/>
      <c r="S1017" s="135"/>
      <c r="T1017" s="93" t="s">
        <v>74</v>
      </c>
      <c r="U1017" s="93"/>
    </row>
    <row r="1018" s="91" customFormat="1" ht="20.25">
      <c r="U1018" s="93"/>
    </row>
    <row r="1019" spans="1:21" s="91" customFormat="1" ht="20.25">
      <c r="A1019" s="91" t="s">
        <v>55</v>
      </c>
      <c r="B1019" s="92" t="s">
        <v>27</v>
      </c>
      <c r="C1019" s="92"/>
      <c r="D1019" s="92"/>
      <c r="E1019" s="92"/>
      <c r="F1019" s="92"/>
      <c r="G1019" s="92"/>
      <c r="H1019" s="92"/>
      <c r="I1019" s="92"/>
      <c r="J1019" s="91" t="s">
        <v>4</v>
      </c>
      <c r="K1019" s="135" t="s">
        <v>43</v>
      </c>
      <c r="L1019" s="135"/>
      <c r="M1019" s="135"/>
      <c r="N1019" s="92" t="s">
        <v>46</v>
      </c>
      <c r="O1019" s="92"/>
      <c r="P1019" s="92"/>
      <c r="Q1019" s="92"/>
      <c r="R1019" s="92"/>
      <c r="S1019" s="135"/>
      <c r="T1019" s="93" t="s">
        <v>75</v>
      </c>
      <c r="U1019" s="93"/>
    </row>
    <row r="1020" spans="11:21" s="91" customFormat="1" ht="20.25">
      <c r="K1020" s="135"/>
      <c r="L1020" s="135"/>
      <c r="M1020" s="135"/>
      <c r="S1020" s="135"/>
      <c r="T1020" s="93"/>
      <c r="U1020" s="93"/>
    </row>
    <row r="1021" spans="1:21" s="91" customFormat="1" ht="20.25">
      <c r="A1021" s="91" t="s">
        <v>56</v>
      </c>
      <c r="B1021" s="92" t="s">
        <v>3</v>
      </c>
      <c r="C1021" s="92"/>
      <c r="D1021" s="92"/>
      <c r="E1021" s="92"/>
      <c r="F1021" s="92"/>
      <c r="G1021" s="92"/>
      <c r="H1021" s="92"/>
      <c r="I1021" s="92"/>
      <c r="J1021" s="91" t="s">
        <v>4</v>
      </c>
      <c r="K1021" s="135" t="s">
        <v>43</v>
      </c>
      <c r="L1021" s="135"/>
      <c r="M1021" s="135"/>
      <c r="N1021" s="92" t="s">
        <v>48</v>
      </c>
      <c r="O1021" s="92"/>
      <c r="P1021" s="92"/>
      <c r="Q1021" s="92"/>
      <c r="R1021" s="92"/>
      <c r="S1021" s="135"/>
      <c r="T1021" s="93" t="s">
        <v>74</v>
      </c>
      <c r="U1021" s="93"/>
    </row>
    <row r="1022" spans="11:21" s="91" customFormat="1" ht="20.25">
      <c r="K1022" s="135"/>
      <c r="L1022" s="135"/>
      <c r="M1022" s="135"/>
      <c r="S1022" s="135"/>
      <c r="T1022" s="93"/>
      <c r="U1022" s="93"/>
    </row>
    <row r="1023" ht="12.75">
      <c r="O1023" s="18"/>
    </row>
    <row r="1024" spans="1:21" ht="20.25">
      <c r="A1024" s="142" t="s">
        <v>64</v>
      </c>
      <c r="B1024" s="142"/>
      <c r="C1024" s="142"/>
      <c r="D1024" s="142"/>
      <c r="E1024" s="142"/>
      <c r="F1024" s="142"/>
      <c r="G1024" s="142"/>
      <c r="H1024" s="142"/>
      <c r="I1024" s="142"/>
      <c r="J1024" s="142"/>
      <c r="K1024" s="142"/>
      <c r="L1024" s="142"/>
      <c r="M1024" s="142"/>
      <c r="N1024" s="142"/>
      <c r="O1024" s="142"/>
      <c r="P1024" s="142"/>
      <c r="Q1024" s="142"/>
      <c r="R1024" s="142"/>
      <c r="S1024" s="142"/>
      <c r="T1024" s="142"/>
      <c r="U1024" s="142"/>
    </row>
    <row r="1025" spans="1:21" s="132" customFormat="1" ht="23.25">
      <c r="A1025" s="143"/>
      <c r="B1025" s="143" t="s">
        <v>65</v>
      </c>
      <c r="C1025" s="143"/>
      <c r="D1025" s="144" t="s">
        <v>48</v>
      </c>
      <c r="E1025" s="144"/>
      <c r="F1025" s="144"/>
      <c r="G1025" s="144"/>
      <c r="H1025" s="144"/>
      <c r="I1025" s="144"/>
      <c r="J1025" s="144"/>
      <c r="K1025" s="144"/>
      <c r="L1025" s="144"/>
      <c r="M1025" s="144"/>
      <c r="N1025" s="144"/>
      <c r="O1025" s="144"/>
      <c r="P1025" s="144"/>
      <c r="Q1025" s="144"/>
      <c r="R1025" s="144"/>
      <c r="S1025" s="143"/>
      <c r="T1025" s="143"/>
      <c r="U1025" s="143"/>
    </row>
    <row r="1026" spans="1:21" s="132" customFormat="1" ht="23.25">
      <c r="A1026" s="143"/>
      <c r="B1026" s="143" t="s">
        <v>66</v>
      </c>
      <c r="C1026" s="143"/>
      <c r="D1026" s="144" t="s">
        <v>3</v>
      </c>
      <c r="E1026" s="144"/>
      <c r="F1026" s="144"/>
      <c r="G1026" s="144"/>
      <c r="H1026" s="144"/>
      <c r="I1026" s="144"/>
      <c r="J1026" s="144"/>
      <c r="K1026" s="144"/>
      <c r="L1026" s="144"/>
      <c r="M1026" s="144"/>
      <c r="N1026" s="144"/>
      <c r="O1026" s="144"/>
      <c r="P1026" s="144"/>
      <c r="Q1026" s="144"/>
      <c r="R1026" s="144"/>
      <c r="S1026" s="143"/>
      <c r="T1026" s="143"/>
      <c r="U1026" s="143"/>
    </row>
    <row r="1027" spans="1:21" s="132" customFormat="1" ht="23.25">
      <c r="A1027" s="143"/>
      <c r="B1027" s="143" t="s">
        <v>67</v>
      </c>
      <c r="C1027" s="143"/>
      <c r="D1027" s="144" t="s">
        <v>27</v>
      </c>
      <c r="E1027" s="144"/>
      <c r="F1027" s="144"/>
      <c r="G1027" s="144"/>
      <c r="H1027" s="144"/>
      <c r="I1027" s="144"/>
      <c r="J1027" s="144"/>
      <c r="K1027" s="144"/>
      <c r="L1027" s="144"/>
      <c r="M1027" s="144"/>
      <c r="N1027" s="144"/>
      <c r="O1027" s="144"/>
      <c r="P1027" s="144"/>
      <c r="Q1027" s="144"/>
      <c r="R1027" s="144"/>
      <c r="S1027" s="143"/>
      <c r="T1027" s="143"/>
      <c r="U1027" s="143"/>
    </row>
    <row r="1028" spans="1:21" s="132" customFormat="1" ht="23.25">
      <c r="A1028" s="143"/>
      <c r="B1028" s="143" t="s">
        <v>68</v>
      </c>
      <c r="C1028" s="143"/>
      <c r="D1028" s="144" t="s">
        <v>46</v>
      </c>
      <c r="E1028" s="144"/>
      <c r="F1028" s="144"/>
      <c r="G1028" s="144"/>
      <c r="H1028" s="144"/>
      <c r="I1028" s="144"/>
      <c r="J1028" s="144"/>
      <c r="K1028" s="144"/>
      <c r="L1028" s="144"/>
      <c r="M1028" s="144"/>
      <c r="N1028" s="144"/>
      <c r="O1028" s="144"/>
      <c r="P1028" s="144"/>
      <c r="Q1028" s="144"/>
      <c r="R1028" s="144"/>
      <c r="S1028" s="143"/>
      <c r="T1028" s="143"/>
      <c r="U1028" s="143"/>
    </row>
    <row r="1029" spans="1:21" ht="23.25">
      <c r="A1029" s="145"/>
      <c r="B1029" s="143" t="s">
        <v>76</v>
      </c>
      <c r="C1029" s="143"/>
      <c r="D1029" s="144" t="s">
        <v>2</v>
      </c>
      <c r="E1029" s="144"/>
      <c r="F1029" s="144"/>
      <c r="G1029" s="144"/>
      <c r="H1029" s="144"/>
      <c r="I1029" s="144"/>
      <c r="J1029" s="144"/>
      <c r="K1029" s="144"/>
      <c r="L1029" s="144"/>
      <c r="M1029" s="144"/>
      <c r="N1029" s="144"/>
      <c r="O1029" s="144"/>
      <c r="P1029" s="144"/>
      <c r="Q1029" s="144"/>
      <c r="R1029" s="144"/>
      <c r="S1029" s="145"/>
      <c r="T1029" s="145"/>
      <c r="U1029" s="145"/>
    </row>
    <row r="1030" spans="1:21" ht="23.25">
      <c r="A1030" s="145"/>
      <c r="B1030" s="143" t="s">
        <v>77</v>
      </c>
      <c r="C1030" s="143"/>
      <c r="D1030" s="144" t="s">
        <v>45</v>
      </c>
      <c r="E1030" s="144"/>
      <c r="F1030" s="144"/>
      <c r="G1030" s="144"/>
      <c r="H1030" s="144"/>
      <c r="I1030" s="144"/>
      <c r="J1030" s="144"/>
      <c r="K1030" s="144"/>
      <c r="L1030" s="144"/>
      <c r="M1030" s="144"/>
      <c r="N1030" s="144"/>
      <c r="O1030" s="144"/>
      <c r="P1030" s="144"/>
      <c r="Q1030" s="144"/>
      <c r="R1030" s="144"/>
      <c r="S1030" s="145"/>
      <c r="T1030" s="145"/>
      <c r="U1030" s="145"/>
    </row>
  </sheetData>
  <sheetProtection password="C4D0" sheet="1" objects="1" scenarios="1"/>
  <mergeCells count="52">
    <mergeCell ref="D1029:R1029"/>
    <mergeCell ref="D1030:R1030"/>
    <mergeCell ref="N13:R13"/>
    <mergeCell ref="B14:I14"/>
    <mergeCell ref="N14:R14"/>
    <mergeCell ref="N1017:R1017"/>
    <mergeCell ref="D1025:R1025"/>
    <mergeCell ref="D1026:R1026"/>
    <mergeCell ref="D1027:R1027"/>
    <mergeCell ref="D1028:R1028"/>
    <mergeCell ref="H33:J33"/>
    <mergeCell ref="B1017:I1017"/>
    <mergeCell ref="A1024:U1024"/>
    <mergeCell ref="B1019:I1019"/>
    <mergeCell ref="N1019:R1019"/>
    <mergeCell ref="B1021:I1021"/>
    <mergeCell ref="N1021:R1021"/>
    <mergeCell ref="K30:M30"/>
    <mergeCell ref="N30:P30"/>
    <mergeCell ref="B31:D31"/>
    <mergeCell ref="E32:G32"/>
    <mergeCell ref="B26:D26"/>
    <mergeCell ref="E27:G27"/>
    <mergeCell ref="H28:J28"/>
    <mergeCell ref="B30:D30"/>
    <mergeCell ref="E30:G30"/>
    <mergeCell ref="H30:J30"/>
    <mergeCell ref="H18:J18"/>
    <mergeCell ref="K18:M18"/>
    <mergeCell ref="N18:P18"/>
    <mergeCell ref="B25:D25"/>
    <mergeCell ref="E25:G25"/>
    <mergeCell ref="H25:J25"/>
    <mergeCell ref="K25:M25"/>
    <mergeCell ref="N25:P25"/>
    <mergeCell ref="N7:P7"/>
    <mergeCell ref="E9:G9"/>
    <mergeCell ref="B13:I13"/>
    <mergeCell ref="B18:D18"/>
    <mergeCell ref="E18:G18"/>
    <mergeCell ref="H10:J10"/>
    <mergeCell ref="B7:D7"/>
    <mergeCell ref="B8:D8"/>
    <mergeCell ref="B2:D2"/>
    <mergeCell ref="E3:G3"/>
    <mergeCell ref="H4:J4"/>
    <mergeCell ref="E7:G7"/>
    <mergeCell ref="H7:J7"/>
    <mergeCell ref="N1:P1"/>
    <mergeCell ref="B1:D1"/>
    <mergeCell ref="E1:G1"/>
    <mergeCell ref="H1:J1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X1018"/>
  <sheetViews>
    <sheetView showGridLines="0" workbookViewId="0" topLeftCell="A1">
      <selection activeCell="A21" sqref="A21"/>
    </sheetView>
  </sheetViews>
  <sheetFormatPr defaultColWidth="9.140625" defaultRowHeight="12.75"/>
  <cols>
    <col min="1" max="1" width="20.7109375" style="18" customWidth="1"/>
    <col min="2" max="2" width="3.28125" style="18" customWidth="1"/>
    <col min="3" max="3" width="1.421875" style="18" customWidth="1"/>
    <col min="4" max="5" width="3.28125" style="18" customWidth="1"/>
    <col min="6" max="6" width="1.421875" style="18" customWidth="1"/>
    <col min="7" max="8" width="3.28125" style="18" customWidth="1"/>
    <col min="9" max="9" width="1.421875" style="18" customWidth="1"/>
    <col min="10" max="11" width="3.28125" style="18" customWidth="1"/>
    <col min="12" max="12" width="1.421875" style="18" customWidth="1"/>
    <col min="13" max="13" width="3.28125" style="18" customWidth="1"/>
    <col min="14" max="14" width="5.7109375" style="18" hidden="1" customWidth="1"/>
    <col min="15" max="15" width="1.421875" style="18" hidden="1" customWidth="1"/>
    <col min="16" max="16" width="5.7109375" style="18" hidden="1" customWidth="1"/>
    <col min="17" max="17" width="0" style="18" hidden="1" customWidth="1"/>
    <col min="18" max="18" width="7.00390625" style="18" customWidth="1"/>
    <col min="19" max="19" width="0" style="18" hidden="1" customWidth="1"/>
    <col min="20" max="20" width="7.421875" style="18" customWidth="1"/>
    <col min="21" max="22" width="9.140625" style="18" customWidth="1"/>
    <col min="23" max="23" width="0" style="18" hidden="1" customWidth="1"/>
    <col min="24" max="16384" width="9.140625" style="18" customWidth="1"/>
  </cols>
  <sheetData>
    <row r="1" spans="1:24" ht="79.5" customHeight="1">
      <c r="A1" s="55" t="s">
        <v>10</v>
      </c>
      <c r="B1" s="82" t="str">
        <f>A2</f>
        <v>3B</v>
      </c>
      <c r="C1" s="83"/>
      <c r="D1" s="84"/>
      <c r="E1" s="82" t="str">
        <f>A3</f>
        <v>Piškvorky</v>
      </c>
      <c r="F1" s="85"/>
      <c r="G1" s="86"/>
      <c r="H1" s="82" t="str">
        <f>A4</f>
        <v>Sekundánky</v>
      </c>
      <c r="I1" s="85"/>
      <c r="J1" s="86"/>
      <c r="K1" s="82" t="str">
        <f>A5</f>
        <v>4 Bombarďáci</v>
      </c>
      <c r="L1" s="85"/>
      <c r="M1" s="86"/>
      <c r="N1" s="87" t="s">
        <v>6</v>
      </c>
      <c r="O1" s="88"/>
      <c r="P1" s="88"/>
      <c r="Q1" s="88"/>
      <c r="R1" s="58" t="s">
        <v>7</v>
      </c>
      <c r="S1" s="58"/>
      <c r="T1" s="58"/>
      <c r="U1" s="8" t="s">
        <v>5</v>
      </c>
      <c r="V1" s="8" t="s">
        <v>8</v>
      </c>
      <c r="W1" s="8" t="s">
        <v>9</v>
      </c>
      <c r="X1" s="133" t="s">
        <v>70</v>
      </c>
    </row>
    <row r="2" spans="1:24" ht="30" customHeight="1">
      <c r="A2" s="35" t="s">
        <v>39</v>
      </c>
      <c r="B2" s="72"/>
      <c r="C2" s="73"/>
      <c r="D2" s="74"/>
      <c r="E2" s="15">
        <v>0</v>
      </c>
      <c r="F2" s="16" t="s">
        <v>4</v>
      </c>
      <c r="G2" s="17">
        <v>4</v>
      </c>
      <c r="H2" s="15">
        <v>1</v>
      </c>
      <c r="I2" s="16" t="s">
        <v>4</v>
      </c>
      <c r="J2" s="17">
        <v>4</v>
      </c>
      <c r="K2" s="15">
        <v>6</v>
      </c>
      <c r="L2" s="16" t="s">
        <v>4</v>
      </c>
      <c r="M2" s="17">
        <v>2</v>
      </c>
      <c r="N2" s="1"/>
      <c r="O2" s="2">
        <f>VALUE(IF((E2-G2)&gt;0,"2",IF((E2-G2)=0,"1","0")))</f>
        <v>0</v>
      </c>
      <c r="P2" s="2">
        <f>VALUE(IF((H2-J2)&gt;0,"2",IF((H2-J2)=0,"1","0")))</f>
        <v>0</v>
      </c>
      <c r="Q2" s="2">
        <f>VALUE(IF((K2-M2)&gt;0,"2",IF((K2-M2)=0,"1","0")))</f>
        <v>2</v>
      </c>
      <c r="R2" s="3">
        <f>B2+E2+H2+K2</f>
        <v>7</v>
      </c>
      <c r="S2" s="4" t="s">
        <v>4</v>
      </c>
      <c r="T2" s="5">
        <f>D2+G2+J2+M2</f>
        <v>10</v>
      </c>
      <c r="U2" s="8">
        <f>SUM(N2:Q2)</f>
        <v>2</v>
      </c>
      <c r="V2" s="9">
        <f>R2-T2</f>
        <v>-3</v>
      </c>
      <c r="W2" s="9">
        <f>R2/T2</f>
        <v>0.7</v>
      </c>
      <c r="X2" s="9">
        <v>3</v>
      </c>
    </row>
    <row r="3" spans="1:24" ht="30" customHeight="1">
      <c r="A3" s="35" t="s">
        <v>43</v>
      </c>
      <c r="B3" s="15">
        <v>4</v>
      </c>
      <c r="C3" s="16" t="s">
        <v>4</v>
      </c>
      <c r="D3" s="17">
        <v>0</v>
      </c>
      <c r="E3" s="72"/>
      <c r="F3" s="73"/>
      <c r="G3" s="74"/>
      <c r="H3" s="15">
        <v>1</v>
      </c>
      <c r="I3" s="16" t="s">
        <v>4</v>
      </c>
      <c r="J3" s="17">
        <v>5</v>
      </c>
      <c r="K3" s="15">
        <v>7</v>
      </c>
      <c r="L3" s="16" t="s">
        <v>4</v>
      </c>
      <c r="M3" s="17">
        <v>3</v>
      </c>
      <c r="N3" s="2">
        <f>VALUE(IF((B3-D3)&gt;0,"2",IF((B3-D3)=0,"1","0")))</f>
        <v>2</v>
      </c>
      <c r="O3" s="6"/>
      <c r="P3" s="2">
        <f>VALUE(IF((H3-J3)&gt;0,"2",IF((H3-J3)=0,"1","0")))</f>
        <v>0</v>
      </c>
      <c r="Q3" s="2">
        <f>VALUE(IF((K3-M3)&gt;0,"2",IF((K3-M3)=0,"1","0")))</f>
        <v>2</v>
      </c>
      <c r="R3" s="3">
        <f>B3+E3+H3+K3</f>
        <v>12</v>
      </c>
      <c r="S3" s="4" t="s">
        <v>4</v>
      </c>
      <c r="T3" s="5">
        <f>D3+G3+J3+M3</f>
        <v>8</v>
      </c>
      <c r="U3" s="8">
        <f>SUM(N3:Q3)</f>
        <v>4</v>
      </c>
      <c r="V3" s="9">
        <f>R3-T3</f>
        <v>4</v>
      </c>
      <c r="W3" s="9">
        <f>R3/T3</f>
        <v>1.5</v>
      </c>
      <c r="X3" s="9">
        <v>2</v>
      </c>
    </row>
    <row r="4" spans="1:24" ht="30" customHeight="1">
      <c r="A4" s="35" t="s">
        <v>44</v>
      </c>
      <c r="B4" s="15">
        <v>4</v>
      </c>
      <c r="C4" s="16" t="s">
        <v>4</v>
      </c>
      <c r="D4" s="17">
        <v>1</v>
      </c>
      <c r="E4" s="15">
        <v>5</v>
      </c>
      <c r="F4" s="16" t="s">
        <v>4</v>
      </c>
      <c r="G4" s="17">
        <v>1</v>
      </c>
      <c r="H4" s="72"/>
      <c r="I4" s="73"/>
      <c r="J4" s="74"/>
      <c r="K4" s="15">
        <v>12</v>
      </c>
      <c r="L4" s="16" t="s">
        <v>4</v>
      </c>
      <c r="M4" s="17">
        <v>0</v>
      </c>
      <c r="N4" s="2">
        <f>VALUE(IF((B4-D4)&gt;0,"2",IF((B4-D4)=0,"1","0")))</f>
        <v>2</v>
      </c>
      <c r="O4" s="2">
        <f>VALUE(IF((E4-G4)&gt;0,"2",IF((E4-G4)=0,"1","0")))</f>
        <v>2</v>
      </c>
      <c r="P4" s="6"/>
      <c r="Q4" s="2">
        <f>VALUE(IF((K4-M4)&gt;0,"2",IF((K4-M4)=0,"1","0")))</f>
        <v>2</v>
      </c>
      <c r="R4" s="3">
        <f>B4+E4+H4+K4</f>
        <v>21</v>
      </c>
      <c r="S4" s="4" t="s">
        <v>4</v>
      </c>
      <c r="T4" s="5">
        <f>D4+G4+J4+M4</f>
        <v>2</v>
      </c>
      <c r="U4" s="8">
        <f>SUM(N4:Q4)</f>
        <v>6</v>
      </c>
      <c r="V4" s="9">
        <f>R4-T4</f>
        <v>19</v>
      </c>
      <c r="W4" s="9">
        <f>R4/T4</f>
        <v>10.5</v>
      </c>
      <c r="X4" s="9">
        <v>1</v>
      </c>
    </row>
    <row r="5" spans="1:24" ht="30" customHeight="1">
      <c r="A5" s="35" t="s">
        <v>52</v>
      </c>
      <c r="B5" s="15">
        <v>2</v>
      </c>
      <c r="C5" s="16" t="s">
        <v>4</v>
      </c>
      <c r="D5" s="17">
        <v>6</v>
      </c>
      <c r="E5" s="15">
        <v>3</v>
      </c>
      <c r="F5" s="16" t="s">
        <v>4</v>
      </c>
      <c r="G5" s="17">
        <v>7</v>
      </c>
      <c r="H5" s="15">
        <v>0</v>
      </c>
      <c r="I5" s="16" t="s">
        <v>4</v>
      </c>
      <c r="J5" s="17">
        <v>12</v>
      </c>
      <c r="K5" s="72"/>
      <c r="L5" s="73"/>
      <c r="M5" s="74"/>
      <c r="N5" s="2">
        <f>VALUE(IF((B5-D5)&gt;0,"2",IF((B5-D5)=0,"1","0")))</f>
        <v>0</v>
      </c>
      <c r="O5" s="2">
        <f>VALUE(IF((E5-G5)&gt;0,"2",IF((E5-G5)=0,"1","0")))</f>
        <v>0</v>
      </c>
      <c r="P5" s="2">
        <f>VALUE(IF((H5-J5)&gt;0,"2",IF((H5-J5)=0,"1","0")))</f>
        <v>0</v>
      </c>
      <c r="Q5" s="6"/>
      <c r="R5" s="3">
        <f>B5+E5+H5+K5</f>
        <v>5</v>
      </c>
      <c r="S5" s="7" t="s">
        <v>4</v>
      </c>
      <c r="T5" s="5">
        <f>D5+G5+J5+M5</f>
        <v>25</v>
      </c>
      <c r="U5" s="8">
        <f>SUM(N5:Q5)</f>
        <v>0</v>
      </c>
      <c r="V5" s="9">
        <f>R5-T5</f>
        <v>-20</v>
      </c>
      <c r="W5" s="9">
        <f>R5/T5</f>
        <v>0.2</v>
      </c>
      <c r="X5" s="9">
        <v>4</v>
      </c>
    </row>
    <row r="8" spans="1:21" s="91" customFormat="1" ht="20.25">
      <c r="A8" s="91" t="s">
        <v>54</v>
      </c>
      <c r="B8" s="92" t="s">
        <v>44</v>
      </c>
      <c r="C8" s="92"/>
      <c r="D8" s="92"/>
      <c r="E8" s="92"/>
      <c r="F8" s="92"/>
      <c r="G8" s="92"/>
      <c r="H8" s="92"/>
      <c r="I8" s="92"/>
      <c r="J8" s="91" t="s">
        <v>4</v>
      </c>
      <c r="K8" s="92" t="s">
        <v>43</v>
      </c>
      <c r="L8" s="92"/>
      <c r="M8" s="92"/>
      <c r="N8" s="92"/>
      <c r="O8" s="92"/>
      <c r="P8" s="92"/>
      <c r="Q8" s="92"/>
      <c r="R8" s="92"/>
      <c r="S8" s="92"/>
      <c r="T8" s="92"/>
      <c r="U8" s="93" t="s">
        <v>61</v>
      </c>
    </row>
    <row r="9" s="91" customFormat="1" ht="20.25"/>
    <row r="10" s="91" customFormat="1" ht="20.25" hidden="1"/>
    <row r="11" s="91" customFormat="1" ht="20.25" hidden="1"/>
    <row r="12" spans="1:20" s="91" customFormat="1" ht="69.75" customHeight="1" hidden="1">
      <c r="A12" s="41" t="s">
        <v>30</v>
      </c>
      <c r="B12" s="94">
        <f>A13</f>
        <v>0</v>
      </c>
      <c r="C12" s="95"/>
      <c r="D12" s="96"/>
      <c r="E12" s="94">
        <f>A14</f>
        <v>0</v>
      </c>
      <c r="F12" s="95"/>
      <c r="G12" s="96"/>
      <c r="H12" s="94">
        <f>A15</f>
        <v>0</v>
      </c>
      <c r="I12" s="95"/>
      <c r="J12" s="96"/>
      <c r="K12" s="97" t="s">
        <v>6</v>
      </c>
      <c r="L12" s="98"/>
      <c r="M12" s="99"/>
      <c r="N12" s="100" t="s">
        <v>7</v>
      </c>
      <c r="O12" s="101"/>
      <c r="P12" s="102"/>
      <c r="Q12" s="103" t="s">
        <v>5</v>
      </c>
      <c r="R12" s="103" t="s">
        <v>8</v>
      </c>
      <c r="S12" s="103" t="s">
        <v>9</v>
      </c>
      <c r="T12" s="103" t="s">
        <v>13</v>
      </c>
    </row>
    <row r="13" spans="1:20" s="91" customFormat="1" ht="24.75" customHeight="1" hidden="1">
      <c r="A13" s="104"/>
      <c r="B13" s="105"/>
      <c r="C13" s="106"/>
      <c r="D13" s="107"/>
      <c r="E13" s="108">
        <v>0</v>
      </c>
      <c r="F13" s="109" t="s">
        <v>4</v>
      </c>
      <c r="G13" s="110">
        <v>0</v>
      </c>
      <c r="H13" s="108">
        <v>0</v>
      </c>
      <c r="I13" s="109" t="s">
        <v>4</v>
      </c>
      <c r="J13" s="110">
        <v>0</v>
      </c>
      <c r="K13" s="111"/>
      <c r="L13" s="112">
        <f>VALUE(IF((E13-G13)&gt;0,"2",IF((E13-G13)=0,"1","0")))</f>
        <v>1</v>
      </c>
      <c r="M13" s="112">
        <f>VALUE(IF((H13-J13)&gt;0,"2",IF((H13-J13)=0,"1","0")))</f>
        <v>1</v>
      </c>
      <c r="N13" s="113">
        <f>B13+E13+H13</f>
        <v>0</v>
      </c>
      <c r="O13" s="114" t="s">
        <v>4</v>
      </c>
      <c r="P13" s="115">
        <f>D13+G13+J13</f>
        <v>0</v>
      </c>
      <c r="Q13" s="103">
        <f>SUM(K13:M13)</f>
        <v>2</v>
      </c>
      <c r="R13" s="116">
        <f>N13-P13</f>
        <v>0</v>
      </c>
      <c r="S13" s="116" t="e">
        <f>N13/P13</f>
        <v>#DIV/0!</v>
      </c>
      <c r="T13" s="116"/>
    </row>
    <row r="14" spans="1:20" s="91" customFormat="1" ht="24.75" customHeight="1" hidden="1">
      <c r="A14" s="104"/>
      <c r="B14" s="108">
        <v>0</v>
      </c>
      <c r="C14" s="109" t="s">
        <v>4</v>
      </c>
      <c r="D14" s="110">
        <v>0</v>
      </c>
      <c r="E14" s="105"/>
      <c r="F14" s="106"/>
      <c r="G14" s="107"/>
      <c r="H14" s="108">
        <v>0</v>
      </c>
      <c r="I14" s="109" t="s">
        <v>4</v>
      </c>
      <c r="J14" s="110">
        <v>0</v>
      </c>
      <c r="K14" s="112">
        <f>VALUE(IF((B14-D14)&gt;0,"2",IF((B14-D14)=0,"1","0")))</f>
        <v>1</v>
      </c>
      <c r="L14" s="117"/>
      <c r="M14" s="112">
        <f>VALUE(IF((H14-J14)&gt;0,"2",IF((H14-J14)=0,"1","0")))</f>
        <v>1</v>
      </c>
      <c r="N14" s="113">
        <f>B14+E14+H14</f>
        <v>0</v>
      </c>
      <c r="O14" s="114" t="s">
        <v>4</v>
      </c>
      <c r="P14" s="115">
        <f>D14+G14+J14</f>
        <v>0</v>
      </c>
      <c r="Q14" s="103">
        <f>SUM(K14:M14)</f>
        <v>2</v>
      </c>
      <c r="R14" s="116">
        <f>N14-P14</f>
        <v>0</v>
      </c>
      <c r="S14" s="116" t="e">
        <f>N14/P14</f>
        <v>#DIV/0!</v>
      </c>
      <c r="T14" s="116"/>
    </row>
    <row r="15" spans="1:20" s="91" customFormat="1" ht="24.75" customHeight="1" hidden="1">
      <c r="A15" s="104"/>
      <c r="B15" s="108">
        <v>0</v>
      </c>
      <c r="C15" s="109" t="s">
        <v>4</v>
      </c>
      <c r="D15" s="110">
        <v>0</v>
      </c>
      <c r="E15" s="108">
        <v>0</v>
      </c>
      <c r="F15" s="109" t="s">
        <v>4</v>
      </c>
      <c r="G15" s="110">
        <v>0</v>
      </c>
      <c r="H15" s="105"/>
      <c r="I15" s="106"/>
      <c r="J15" s="107"/>
      <c r="K15" s="112">
        <f>VALUE(IF((B15-D15)&gt;0,"2",IF((B15-D15)=0,"1","0")))</f>
        <v>1</v>
      </c>
      <c r="L15" s="112">
        <f>VALUE(IF((E15-G15)&gt;0,"2",IF((E15-G15)=0,"1","0")))</f>
        <v>1</v>
      </c>
      <c r="M15" s="117"/>
      <c r="N15" s="113">
        <f>B15+E15+H15</f>
        <v>0</v>
      </c>
      <c r="O15" s="114" t="s">
        <v>4</v>
      </c>
      <c r="P15" s="115">
        <f>D15+G15+J15</f>
        <v>0</v>
      </c>
      <c r="Q15" s="103">
        <f>SUM(K15:M15)</f>
        <v>2</v>
      </c>
      <c r="R15" s="116">
        <f>N15-P15</f>
        <v>0</v>
      </c>
      <c r="S15" s="116" t="e">
        <f>N15/P15</f>
        <v>#DIV/0!</v>
      </c>
      <c r="T15" s="116"/>
    </row>
    <row r="16" s="91" customFormat="1" ht="24.75" customHeight="1" hidden="1"/>
    <row r="17" s="91" customFormat="1" ht="20.25" hidden="1"/>
    <row r="18" s="91" customFormat="1" ht="20.25" hidden="1"/>
    <row r="19" spans="1:20" s="91" customFormat="1" ht="69.75" customHeight="1" hidden="1">
      <c r="A19" s="47" t="s">
        <v>11</v>
      </c>
      <c r="B19" s="94">
        <f>A20</f>
        <v>0</v>
      </c>
      <c r="C19" s="95"/>
      <c r="D19" s="96"/>
      <c r="E19" s="94">
        <f>A21</f>
        <v>0</v>
      </c>
      <c r="F19" s="118"/>
      <c r="G19" s="119"/>
      <c r="H19" s="94">
        <f>A22</f>
        <v>0</v>
      </c>
      <c r="I19" s="118"/>
      <c r="J19" s="119"/>
      <c r="K19" s="97" t="s">
        <v>6</v>
      </c>
      <c r="L19" s="98"/>
      <c r="M19" s="99"/>
      <c r="N19" s="120" t="s">
        <v>7</v>
      </c>
      <c r="O19" s="120"/>
      <c r="P19" s="120"/>
      <c r="Q19" s="103" t="s">
        <v>5</v>
      </c>
      <c r="R19" s="103" t="s">
        <v>8</v>
      </c>
      <c r="S19" s="103" t="s">
        <v>9</v>
      </c>
      <c r="T19" s="103" t="s">
        <v>13</v>
      </c>
    </row>
    <row r="20" spans="1:20" s="91" customFormat="1" ht="24.75" customHeight="1" hidden="1">
      <c r="A20" s="104"/>
      <c r="B20" s="121"/>
      <c r="C20" s="122"/>
      <c r="D20" s="123"/>
      <c r="E20" s="108">
        <v>0</v>
      </c>
      <c r="F20" s="109" t="s">
        <v>4</v>
      </c>
      <c r="G20" s="110">
        <v>0</v>
      </c>
      <c r="H20" s="108">
        <v>0</v>
      </c>
      <c r="I20" s="109" t="s">
        <v>4</v>
      </c>
      <c r="J20" s="110">
        <v>0</v>
      </c>
      <c r="K20" s="111"/>
      <c r="L20" s="112">
        <f>VALUE(IF((E20-G20)&gt;0,"2",IF((E20-G20)=0,"1","0")))</f>
        <v>1</v>
      </c>
      <c r="M20" s="112">
        <f>VALUE(IF((H20-J20)&gt;0,"2",IF((H20-J20)=0,"1","0")))</f>
        <v>1</v>
      </c>
      <c r="N20" s="113">
        <f>B20+E20+H20</f>
        <v>0</v>
      </c>
      <c r="O20" s="114" t="s">
        <v>4</v>
      </c>
      <c r="P20" s="115">
        <f>D20+G20+J20</f>
        <v>0</v>
      </c>
      <c r="Q20" s="103">
        <f>SUM(K20:M20)</f>
        <v>2</v>
      </c>
      <c r="R20" s="116">
        <f>N20-P20</f>
        <v>0</v>
      </c>
      <c r="S20" s="116" t="e">
        <f>N20/P20</f>
        <v>#DIV/0!</v>
      </c>
      <c r="T20" s="116"/>
    </row>
    <row r="21" spans="1:20" s="91" customFormat="1" ht="24.75" customHeight="1" hidden="1">
      <c r="A21" s="104"/>
      <c r="B21" s="108">
        <v>0</v>
      </c>
      <c r="C21" s="109" t="s">
        <v>4</v>
      </c>
      <c r="D21" s="110">
        <v>0</v>
      </c>
      <c r="E21" s="121"/>
      <c r="F21" s="122"/>
      <c r="G21" s="123"/>
      <c r="H21" s="108">
        <v>0</v>
      </c>
      <c r="I21" s="109" t="s">
        <v>4</v>
      </c>
      <c r="J21" s="110">
        <v>0</v>
      </c>
      <c r="K21" s="112">
        <f>VALUE(IF((B21-D21)&gt;0,"2",IF((B21-D21)=0,"1","0")))</f>
        <v>1</v>
      </c>
      <c r="L21" s="117"/>
      <c r="M21" s="112">
        <f>VALUE(IF((H21-J21)&gt;0,"2",IF((H21-J21)=0,"1","0")))</f>
        <v>1</v>
      </c>
      <c r="N21" s="113">
        <f>B21+E21+H21</f>
        <v>0</v>
      </c>
      <c r="O21" s="114" t="s">
        <v>4</v>
      </c>
      <c r="P21" s="115">
        <f>D21+G21+J21</f>
        <v>0</v>
      </c>
      <c r="Q21" s="103">
        <f>SUM(K21:M21)</f>
        <v>2</v>
      </c>
      <c r="R21" s="116">
        <f>N21-P21</f>
        <v>0</v>
      </c>
      <c r="S21" s="116" t="e">
        <f>N21/P21</f>
        <v>#DIV/0!</v>
      </c>
      <c r="T21" s="116"/>
    </row>
    <row r="22" spans="1:20" s="91" customFormat="1" ht="24.75" customHeight="1" hidden="1">
      <c r="A22" s="104"/>
      <c r="B22" s="108">
        <v>0</v>
      </c>
      <c r="C22" s="109" t="s">
        <v>4</v>
      </c>
      <c r="D22" s="110">
        <v>0</v>
      </c>
      <c r="E22" s="108">
        <v>0</v>
      </c>
      <c r="F22" s="109" t="s">
        <v>4</v>
      </c>
      <c r="G22" s="110">
        <v>0</v>
      </c>
      <c r="H22" s="121"/>
      <c r="I22" s="122"/>
      <c r="J22" s="123"/>
      <c r="K22" s="112">
        <f>VALUE(IF((B22-D22)&gt;0,"2",IF((B22-D22)=0,"1","0")))</f>
        <v>1</v>
      </c>
      <c r="L22" s="112">
        <f>VALUE(IF((E22-G22)&gt;0,"2",IF((E22-G22)=0,"1","0")))</f>
        <v>1</v>
      </c>
      <c r="M22" s="117"/>
      <c r="N22" s="113">
        <f>B22+E22+H22</f>
        <v>0</v>
      </c>
      <c r="O22" s="114" t="s">
        <v>4</v>
      </c>
      <c r="P22" s="115">
        <f>D22+G22+J22</f>
        <v>0</v>
      </c>
      <c r="Q22" s="103">
        <f>SUM(K22:M22)</f>
        <v>2</v>
      </c>
      <c r="R22" s="116">
        <f>N22-P22</f>
        <v>0</v>
      </c>
      <c r="S22" s="116" t="e">
        <f>N22/P22</f>
        <v>#DIV/0!</v>
      </c>
      <c r="T22" s="116"/>
    </row>
    <row r="23" s="91" customFormat="1" ht="24.75" customHeight="1" hidden="1"/>
    <row r="24" spans="1:20" s="91" customFormat="1" ht="20.25" hidden="1">
      <c r="A24" s="39"/>
      <c r="B24" s="124"/>
      <c r="C24" s="124"/>
      <c r="D24" s="124"/>
      <c r="E24" s="124"/>
      <c r="F24" s="125"/>
      <c r="G24" s="125"/>
      <c r="H24" s="124"/>
      <c r="I24" s="125"/>
      <c r="J24" s="125"/>
      <c r="K24" s="126"/>
      <c r="L24" s="126"/>
      <c r="M24" s="126"/>
      <c r="N24" s="127"/>
      <c r="O24" s="127"/>
      <c r="P24" s="127"/>
      <c r="Q24" s="128"/>
      <c r="R24" s="128"/>
      <c r="S24" s="128"/>
      <c r="T24" s="128"/>
    </row>
    <row r="25" spans="1:23" s="91" customFormat="1" ht="69.75" customHeight="1" hidden="1">
      <c r="A25" s="129"/>
      <c r="B25" s="127"/>
      <c r="C25" s="127"/>
      <c r="D25" s="127"/>
      <c r="E25" s="128"/>
      <c r="F25" s="128"/>
      <c r="G25" s="128"/>
      <c r="H25" s="128"/>
      <c r="I25" s="128"/>
      <c r="J25" s="128"/>
      <c r="K25" s="128"/>
      <c r="L25" s="130"/>
      <c r="M25" s="130"/>
      <c r="N25" s="131"/>
      <c r="O25" s="131"/>
      <c r="P25" s="131"/>
      <c r="Q25" s="128"/>
      <c r="R25" s="39"/>
      <c r="S25" s="39"/>
      <c r="T25" s="39"/>
      <c r="U25" s="39"/>
      <c r="V25" s="39"/>
      <c r="W25" s="39"/>
    </row>
    <row r="26" spans="1:23" s="91" customFormat="1" ht="24.75" customHeight="1" hidden="1">
      <c r="A26" s="129"/>
      <c r="B26" s="128"/>
      <c r="C26" s="128"/>
      <c r="D26" s="128"/>
      <c r="E26" s="127"/>
      <c r="F26" s="127"/>
      <c r="G26" s="127"/>
      <c r="H26" s="128"/>
      <c r="I26" s="128"/>
      <c r="J26" s="128"/>
      <c r="K26" s="130"/>
      <c r="L26" s="130"/>
      <c r="M26" s="130"/>
      <c r="N26" s="131"/>
      <c r="O26" s="131"/>
      <c r="P26" s="131"/>
      <c r="Q26" s="128"/>
      <c r="R26" s="39"/>
      <c r="S26" s="39"/>
      <c r="T26" s="39"/>
      <c r="U26" s="39"/>
      <c r="V26" s="39"/>
      <c r="W26" s="39"/>
    </row>
    <row r="27" spans="1:23" s="91" customFormat="1" ht="24.75" customHeight="1" hidden="1">
      <c r="A27" s="129"/>
      <c r="B27" s="128"/>
      <c r="C27" s="128"/>
      <c r="D27" s="128"/>
      <c r="E27" s="128"/>
      <c r="F27" s="128"/>
      <c r="G27" s="128"/>
      <c r="H27" s="127"/>
      <c r="I27" s="127"/>
      <c r="J27" s="127"/>
      <c r="K27" s="130"/>
      <c r="L27" s="130"/>
      <c r="M27" s="130"/>
      <c r="N27" s="131"/>
      <c r="O27" s="131"/>
      <c r="P27" s="131"/>
      <c r="Q27" s="128"/>
      <c r="R27" s="39"/>
      <c r="S27" s="39"/>
      <c r="T27" s="39"/>
      <c r="U27" s="39"/>
      <c r="V27" s="39"/>
      <c r="W27" s="39"/>
    </row>
    <row r="28" spans="1:23" s="91" customFormat="1" ht="24.75" customHeight="1" hidden="1">
      <c r="A28" s="129"/>
      <c r="B28" s="128"/>
      <c r="C28" s="128"/>
      <c r="D28" s="128"/>
      <c r="E28" s="128"/>
      <c r="F28" s="128"/>
      <c r="G28" s="128"/>
      <c r="H28" s="128"/>
      <c r="I28" s="128"/>
      <c r="J28" s="128"/>
      <c r="K28" s="130"/>
      <c r="L28" s="130"/>
      <c r="M28" s="130"/>
      <c r="N28" s="131"/>
      <c r="O28" s="131"/>
      <c r="P28" s="131"/>
      <c r="Q28" s="128"/>
      <c r="R28" s="39"/>
      <c r="S28" s="39"/>
      <c r="T28" s="39"/>
      <c r="U28" s="39"/>
      <c r="V28" s="39"/>
      <c r="W28" s="39"/>
    </row>
    <row r="29" spans="21:23" s="91" customFormat="1" ht="24.75" customHeight="1" hidden="1">
      <c r="U29" s="39"/>
      <c r="V29" s="39"/>
      <c r="W29" s="39"/>
    </row>
    <row r="30" s="91" customFormat="1" ht="20.25" hidden="1"/>
    <row r="31" s="91" customFormat="1" ht="69.75" customHeight="1" hidden="1"/>
    <row r="32" s="91" customFormat="1" ht="24.75" customHeight="1" hidden="1"/>
    <row r="33" s="91" customFormat="1" ht="24.75" customHeight="1" hidden="1"/>
    <row r="34" s="91" customFormat="1" ht="24.75" customHeight="1" hidden="1"/>
    <row r="35" s="91" customFormat="1" ht="24.75" customHeight="1" hidden="1"/>
    <row r="36" s="91" customFormat="1" ht="20.25" hidden="1"/>
    <row r="37" s="91" customFormat="1" ht="20.25" hidden="1"/>
    <row r="38" s="91" customFormat="1" ht="20.25" hidden="1"/>
    <row r="39" s="91" customFormat="1" ht="20.25" hidden="1"/>
    <row r="40" s="91" customFormat="1" ht="20.25" hidden="1"/>
    <row r="41" s="91" customFormat="1" ht="20.25" hidden="1"/>
    <row r="42" s="91" customFormat="1" ht="20.25" hidden="1"/>
    <row r="43" s="91" customFormat="1" ht="20.25" hidden="1"/>
    <row r="44" s="91" customFormat="1" ht="20.25" hidden="1"/>
    <row r="45" s="91" customFormat="1" ht="20.25" hidden="1"/>
    <row r="46" s="91" customFormat="1" ht="20.25" hidden="1"/>
    <row r="47" s="91" customFormat="1" ht="20.25" hidden="1"/>
    <row r="48" s="91" customFormat="1" ht="20.25" hidden="1"/>
    <row r="49" s="91" customFormat="1" ht="20.25" hidden="1"/>
    <row r="50" s="91" customFormat="1" ht="20.25" hidden="1"/>
    <row r="51" s="91" customFormat="1" ht="20.25" hidden="1"/>
    <row r="52" s="91" customFormat="1" ht="20.25" hidden="1"/>
    <row r="53" s="91" customFormat="1" ht="20.25" hidden="1"/>
    <row r="54" s="91" customFormat="1" ht="20.25" hidden="1"/>
    <row r="55" s="91" customFormat="1" ht="20.25" hidden="1"/>
    <row r="56" s="91" customFormat="1" ht="20.25" hidden="1"/>
    <row r="57" s="91" customFormat="1" ht="20.25" hidden="1"/>
    <row r="58" s="91" customFormat="1" ht="20.25" hidden="1"/>
    <row r="59" s="91" customFormat="1" ht="20.25" hidden="1"/>
    <row r="60" s="91" customFormat="1" ht="20.25" hidden="1"/>
    <row r="61" s="91" customFormat="1" ht="20.25" hidden="1"/>
    <row r="62" s="91" customFormat="1" ht="20.25" hidden="1"/>
    <row r="63" s="91" customFormat="1" ht="20.25" hidden="1"/>
    <row r="64" s="91" customFormat="1" ht="20.25" hidden="1"/>
    <row r="65" s="91" customFormat="1" ht="20.25" hidden="1"/>
    <row r="66" s="91" customFormat="1" ht="20.25" hidden="1"/>
    <row r="67" s="91" customFormat="1" ht="20.25" hidden="1"/>
    <row r="68" s="91" customFormat="1" ht="20.25" hidden="1"/>
    <row r="69" s="91" customFormat="1" ht="20.25" hidden="1"/>
    <row r="70" s="91" customFormat="1" ht="20.25" hidden="1"/>
    <row r="71" s="91" customFormat="1" ht="20.25" hidden="1"/>
    <row r="72" s="91" customFormat="1" ht="20.25" hidden="1"/>
    <row r="73" s="91" customFormat="1" ht="20.25" hidden="1"/>
    <row r="74" s="91" customFormat="1" ht="20.25" hidden="1"/>
    <row r="75" s="91" customFormat="1" ht="20.25" hidden="1"/>
    <row r="76" s="91" customFormat="1" ht="20.25" hidden="1"/>
    <row r="77" s="91" customFormat="1" ht="20.25" hidden="1"/>
    <row r="78" s="91" customFormat="1" ht="20.25" hidden="1"/>
    <row r="79" s="91" customFormat="1" ht="20.25" hidden="1"/>
    <row r="80" s="91" customFormat="1" ht="20.25" hidden="1"/>
    <row r="81" s="91" customFormat="1" ht="20.25" hidden="1"/>
    <row r="82" s="91" customFormat="1" ht="20.25" hidden="1"/>
    <row r="83" s="91" customFormat="1" ht="20.25" hidden="1"/>
    <row r="84" s="91" customFormat="1" ht="20.25" hidden="1"/>
    <row r="85" s="91" customFormat="1" ht="20.25" hidden="1"/>
    <row r="86" s="91" customFormat="1" ht="20.25" hidden="1"/>
    <row r="87" s="91" customFormat="1" ht="20.25" hidden="1"/>
    <row r="88" s="91" customFormat="1" ht="20.25" hidden="1"/>
    <row r="89" s="91" customFormat="1" ht="20.25" hidden="1"/>
    <row r="90" s="91" customFormat="1" ht="20.25" hidden="1"/>
    <row r="91" s="91" customFormat="1" ht="20.25" hidden="1"/>
    <row r="92" s="91" customFormat="1" ht="20.25" hidden="1"/>
    <row r="93" s="91" customFormat="1" ht="20.25" hidden="1"/>
    <row r="94" s="91" customFormat="1" ht="20.25" hidden="1"/>
    <row r="95" s="91" customFormat="1" ht="20.25" hidden="1"/>
    <row r="96" s="91" customFormat="1" ht="20.25" hidden="1"/>
    <row r="97" s="91" customFormat="1" ht="20.25" hidden="1"/>
    <row r="98" s="91" customFormat="1" ht="20.25" hidden="1"/>
    <row r="99" s="91" customFormat="1" ht="20.25" hidden="1"/>
    <row r="100" s="91" customFormat="1" ht="20.25" hidden="1"/>
    <row r="101" s="91" customFormat="1" ht="20.25" hidden="1"/>
    <row r="102" s="91" customFormat="1" ht="20.25" hidden="1"/>
    <row r="103" s="91" customFormat="1" ht="20.25" hidden="1"/>
    <row r="104" s="91" customFormat="1" ht="20.25" hidden="1"/>
    <row r="105" s="91" customFormat="1" ht="20.25" hidden="1"/>
    <row r="106" s="91" customFormat="1" ht="20.25" hidden="1"/>
    <row r="107" s="91" customFormat="1" ht="20.25" hidden="1"/>
    <row r="108" s="91" customFormat="1" ht="20.25" hidden="1"/>
    <row r="109" s="91" customFormat="1" ht="20.25" hidden="1"/>
    <row r="110" s="91" customFormat="1" ht="20.25" hidden="1"/>
    <row r="111" s="91" customFormat="1" ht="20.25" hidden="1"/>
    <row r="112" s="91" customFormat="1" ht="20.25" hidden="1"/>
    <row r="113" s="91" customFormat="1" ht="20.25" hidden="1"/>
    <row r="114" s="91" customFormat="1" ht="20.25" hidden="1"/>
    <row r="115" s="91" customFormat="1" ht="20.25" hidden="1"/>
    <row r="116" s="91" customFormat="1" ht="20.25" hidden="1"/>
    <row r="117" s="91" customFormat="1" ht="20.25" hidden="1"/>
    <row r="118" s="91" customFormat="1" ht="20.25" hidden="1"/>
    <row r="119" s="91" customFormat="1" ht="20.25" hidden="1"/>
    <row r="120" s="91" customFormat="1" ht="20.25" hidden="1"/>
    <row r="121" s="91" customFormat="1" ht="20.25" hidden="1"/>
    <row r="122" s="91" customFormat="1" ht="20.25" hidden="1"/>
    <row r="123" s="91" customFormat="1" ht="20.25" hidden="1"/>
    <row r="124" s="91" customFormat="1" ht="20.25" hidden="1"/>
    <row r="125" s="91" customFormat="1" ht="20.25" hidden="1"/>
    <row r="126" s="91" customFormat="1" ht="20.25" hidden="1"/>
    <row r="127" s="91" customFormat="1" ht="20.25" hidden="1"/>
    <row r="128" s="91" customFormat="1" ht="20.25" hidden="1"/>
    <row r="129" s="91" customFormat="1" ht="20.25" hidden="1"/>
    <row r="130" s="91" customFormat="1" ht="20.25" hidden="1"/>
    <row r="131" s="91" customFormat="1" ht="20.25" hidden="1"/>
    <row r="132" s="91" customFormat="1" ht="20.25" hidden="1"/>
    <row r="133" s="91" customFormat="1" ht="20.25" hidden="1"/>
    <row r="134" s="91" customFormat="1" ht="20.25" hidden="1"/>
    <row r="135" s="91" customFormat="1" ht="20.25" hidden="1"/>
    <row r="136" s="91" customFormat="1" ht="20.25" hidden="1"/>
    <row r="137" s="91" customFormat="1" ht="20.25" hidden="1"/>
    <row r="138" s="91" customFormat="1" ht="20.25" hidden="1"/>
    <row r="139" s="91" customFormat="1" ht="20.25" hidden="1"/>
    <row r="140" s="91" customFormat="1" ht="20.25" hidden="1"/>
    <row r="141" s="91" customFormat="1" ht="20.25" hidden="1"/>
    <row r="142" s="91" customFormat="1" ht="20.25" hidden="1"/>
    <row r="143" s="91" customFormat="1" ht="20.25" hidden="1"/>
    <row r="144" s="91" customFormat="1" ht="20.25" hidden="1"/>
    <row r="145" s="91" customFormat="1" ht="20.25" hidden="1"/>
    <row r="146" s="91" customFormat="1" ht="20.25" hidden="1"/>
    <row r="147" s="91" customFormat="1" ht="20.25" hidden="1"/>
    <row r="148" s="91" customFormat="1" ht="20.25" hidden="1"/>
    <row r="149" s="91" customFormat="1" ht="20.25" hidden="1"/>
    <row r="150" s="91" customFormat="1" ht="20.25" hidden="1"/>
    <row r="151" s="91" customFormat="1" ht="20.25" hidden="1"/>
    <row r="152" s="91" customFormat="1" ht="20.25" hidden="1"/>
    <row r="153" s="91" customFormat="1" ht="20.25" hidden="1"/>
    <row r="154" s="91" customFormat="1" ht="20.25" hidden="1"/>
    <row r="155" s="91" customFormat="1" ht="20.25" hidden="1"/>
    <row r="156" s="91" customFormat="1" ht="20.25" hidden="1"/>
    <row r="157" s="91" customFormat="1" ht="20.25" hidden="1"/>
    <row r="158" s="91" customFormat="1" ht="20.25" hidden="1"/>
    <row r="159" s="91" customFormat="1" ht="20.25" hidden="1"/>
    <row r="160" s="91" customFormat="1" ht="20.25" hidden="1"/>
    <row r="161" s="91" customFormat="1" ht="20.25" hidden="1"/>
    <row r="162" s="91" customFormat="1" ht="20.25" hidden="1"/>
    <row r="163" s="91" customFormat="1" ht="20.25" hidden="1"/>
    <row r="164" s="91" customFormat="1" ht="20.25" hidden="1"/>
    <row r="165" s="91" customFormat="1" ht="20.25" hidden="1"/>
    <row r="166" s="91" customFormat="1" ht="20.25" hidden="1"/>
    <row r="167" s="91" customFormat="1" ht="20.25" hidden="1"/>
    <row r="168" s="91" customFormat="1" ht="20.25" hidden="1"/>
    <row r="169" s="91" customFormat="1" ht="20.25" hidden="1"/>
    <row r="170" s="91" customFormat="1" ht="20.25" hidden="1"/>
    <row r="171" s="91" customFormat="1" ht="20.25" hidden="1"/>
    <row r="172" s="91" customFormat="1" ht="20.25" hidden="1"/>
    <row r="173" s="91" customFormat="1" ht="20.25" hidden="1"/>
    <row r="174" s="91" customFormat="1" ht="20.25" hidden="1"/>
    <row r="175" s="91" customFormat="1" ht="20.25" hidden="1"/>
    <row r="176" s="91" customFormat="1" ht="20.25" hidden="1"/>
    <row r="177" s="91" customFormat="1" ht="20.25" hidden="1"/>
    <row r="178" s="91" customFormat="1" ht="20.25" hidden="1"/>
    <row r="179" s="91" customFormat="1" ht="20.25" hidden="1"/>
    <row r="180" s="91" customFormat="1" ht="20.25" hidden="1"/>
    <row r="181" s="91" customFormat="1" ht="20.25" hidden="1"/>
    <row r="182" s="91" customFormat="1" ht="20.25" hidden="1"/>
    <row r="183" s="91" customFormat="1" ht="20.25" hidden="1"/>
    <row r="184" s="91" customFormat="1" ht="20.25" hidden="1"/>
    <row r="185" s="91" customFormat="1" ht="20.25" hidden="1"/>
    <row r="186" s="91" customFormat="1" ht="20.25" hidden="1"/>
    <row r="187" s="91" customFormat="1" ht="20.25" hidden="1"/>
    <row r="188" s="91" customFormat="1" ht="20.25" hidden="1"/>
    <row r="189" s="91" customFormat="1" ht="20.25" hidden="1"/>
    <row r="190" s="91" customFormat="1" ht="20.25" hidden="1"/>
    <row r="191" s="91" customFormat="1" ht="20.25" hidden="1"/>
    <row r="192" s="91" customFormat="1" ht="20.25" hidden="1"/>
    <row r="193" s="91" customFormat="1" ht="20.25" hidden="1"/>
    <row r="194" s="91" customFormat="1" ht="20.25" hidden="1"/>
    <row r="195" s="91" customFormat="1" ht="20.25" hidden="1"/>
    <row r="196" s="91" customFormat="1" ht="20.25" hidden="1"/>
    <row r="197" s="91" customFormat="1" ht="20.25" hidden="1"/>
    <row r="198" s="91" customFormat="1" ht="20.25" hidden="1"/>
    <row r="199" s="91" customFormat="1" ht="20.25" hidden="1"/>
    <row r="200" s="91" customFormat="1" ht="20.25" hidden="1"/>
    <row r="201" s="91" customFormat="1" ht="20.25" hidden="1"/>
    <row r="202" s="91" customFormat="1" ht="20.25" hidden="1"/>
    <row r="203" s="91" customFormat="1" ht="20.25" hidden="1"/>
    <row r="204" s="91" customFormat="1" ht="20.25" hidden="1"/>
    <row r="205" s="91" customFormat="1" ht="20.25" hidden="1"/>
    <row r="206" s="91" customFormat="1" ht="20.25" hidden="1"/>
    <row r="207" s="91" customFormat="1" ht="20.25" hidden="1"/>
    <row r="208" s="91" customFormat="1" ht="20.25" hidden="1"/>
    <row r="209" s="91" customFormat="1" ht="20.25" hidden="1"/>
    <row r="210" s="91" customFormat="1" ht="20.25" hidden="1"/>
    <row r="211" s="91" customFormat="1" ht="20.25" hidden="1"/>
    <row r="212" s="91" customFormat="1" ht="20.25" hidden="1"/>
    <row r="213" s="91" customFormat="1" ht="20.25" hidden="1"/>
    <row r="214" s="91" customFormat="1" ht="20.25" hidden="1"/>
    <row r="215" s="91" customFormat="1" ht="20.25" hidden="1"/>
    <row r="216" s="91" customFormat="1" ht="20.25" hidden="1"/>
    <row r="217" s="91" customFormat="1" ht="20.25" hidden="1"/>
    <row r="218" s="91" customFormat="1" ht="20.25" hidden="1"/>
    <row r="219" s="91" customFormat="1" ht="20.25" hidden="1"/>
    <row r="220" s="91" customFormat="1" ht="20.25" hidden="1"/>
    <row r="221" s="91" customFormat="1" ht="20.25" hidden="1"/>
    <row r="222" s="91" customFormat="1" ht="20.25" hidden="1"/>
    <row r="223" s="91" customFormat="1" ht="20.25" hidden="1"/>
    <row r="224" s="91" customFormat="1" ht="20.25" hidden="1"/>
    <row r="225" s="91" customFormat="1" ht="20.25" hidden="1"/>
    <row r="226" s="91" customFormat="1" ht="20.25" hidden="1"/>
    <row r="227" s="91" customFormat="1" ht="20.25" hidden="1"/>
    <row r="228" s="91" customFormat="1" ht="20.25" hidden="1"/>
    <row r="229" s="91" customFormat="1" ht="20.25" hidden="1"/>
    <row r="230" s="91" customFormat="1" ht="20.25" hidden="1"/>
    <row r="231" s="91" customFormat="1" ht="20.25" hidden="1"/>
    <row r="232" s="91" customFormat="1" ht="20.25" hidden="1"/>
    <row r="233" s="91" customFormat="1" ht="20.25" hidden="1"/>
    <row r="234" s="91" customFormat="1" ht="20.25" hidden="1"/>
    <row r="235" s="91" customFormat="1" ht="20.25" hidden="1"/>
    <row r="236" s="91" customFormat="1" ht="20.25" hidden="1"/>
    <row r="237" s="91" customFormat="1" ht="20.25" hidden="1"/>
    <row r="238" s="91" customFormat="1" ht="20.25" hidden="1"/>
    <row r="239" s="91" customFormat="1" ht="20.25" hidden="1"/>
    <row r="240" s="91" customFormat="1" ht="20.25" hidden="1"/>
    <row r="241" s="91" customFormat="1" ht="20.25" hidden="1"/>
    <row r="242" s="91" customFormat="1" ht="20.25" hidden="1"/>
    <row r="243" s="91" customFormat="1" ht="20.25" hidden="1"/>
    <row r="244" s="91" customFormat="1" ht="20.25" hidden="1"/>
    <row r="245" s="91" customFormat="1" ht="20.25" hidden="1"/>
    <row r="246" s="91" customFormat="1" ht="20.25" hidden="1"/>
    <row r="247" s="91" customFormat="1" ht="20.25" hidden="1"/>
    <row r="248" s="91" customFormat="1" ht="20.25" hidden="1"/>
    <row r="249" s="91" customFormat="1" ht="20.25" hidden="1"/>
    <row r="250" s="91" customFormat="1" ht="20.25" hidden="1"/>
    <row r="251" s="91" customFormat="1" ht="20.25" hidden="1"/>
    <row r="252" s="91" customFormat="1" ht="20.25" hidden="1"/>
    <row r="253" s="91" customFormat="1" ht="20.25" hidden="1"/>
    <row r="254" s="91" customFormat="1" ht="20.25" hidden="1"/>
    <row r="255" s="91" customFormat="1" ht="20.25" hidden="1"/>
    <row r="256" s="91" customFormat="1" ht="20.25" hidden="1"/>
    <row r="257" s="91" customFormat="1" ht="20.25" hidden="1"/>
    <row r="258" s="91" customFormat="1" ht="20.25" hidden="1"/>
    <row r="259" s="91" customFormat="1" ht="20.25" hidden="1"/>
    <row r="260" s="91" customFormat="1" ht="20.25" hidden="1"/>
    <row r="261" s="91" customFormat="1" ht="20.25" hidden="1"/>
    <row r="262" s="91" customFormat="1" ht="20.25" hidden="1"/>
    <row r="263" s="91" customFormat="1" ht="20.25" hidden="1"/>
    <row r="264" s="91" customFormat="1" ht="20.25" hidden="1"/>
    <row r="265" s="91" customFormat="1" ht="20.25" hidden="1"/>
    <row r="266" s="91" customFormat="1" ht="20.25" hidden="1"/>
    <row r="267" s="91" customFormat="1" ht="20.25" hidden="1"/>
    <row r="268" s="91" customFormat="1" ht="20.25" hidden="1"/>
    <row r="269" s="91" customFormat="1" ht="20.25" hidden="1"/>
    <row r="270" s="91" customFormat="1" ht="20.25" hidden="1"/>
    <row r="271" s="91" customFormat="1" ht="20.25" hidden="1"/>
    <row r="272" s="91" customFormat="1" ht="20.25" hidden="1"/>
    <row r="273" s="91" customFormat="1" ht="20.25" hidden="1"/>
    <row r="274" s="91" customFormat="1" ht="20.25" hidden="1"/>
    <row r="275" s="91" customFormat="1" ht="20.25" hidden="1"/>
    <row r="276" s="91" customFormat="1" ht="20.25" hidden="1"/>
    <row r="277" s="91" customFormat="1" ht="20.25" hidden="1"/>
    <row r="278" s="91" customFormat="1" ht="20.25" hidden="1"/>
    <row r="279" s="91" customFormat="1" ht="20.25" hidden="1"/>
    <row r="280" s="91" customFormat="1" ht="20.25" hidden="1"/>
    <row r="281" s="91" customFormat="1" ht="20.25" hidden="1"/>
    <row r="282" s="91" customFormat="1" ht="20.25" hidden="1"/>
    <row r="283" s="91" customFormat="1" ht="20.25" hidden="1"/>
    <row r="284" s="91" customFormat="1" ht="20.25" hidden="1"/>
    <row r="285" s="91" customFormat="1" ht="20.25" hidden="1"/>
    <row r="286" s="91" customFormat="1" ht="20.25" hidden="1"/>
    <row r="287" s="91" customFormat="1" ht="20.25" hidden="1"/>
    <row r="288" s="91" customFormat="1" ht="20.25" hidden="1"/>
    <row r="289" s="91" customFormat="1" ht="20.25" hidden="1"/>
    <row r="290" s="91" customFormat="1" ht="20.25" hidden="1"/>
    <row r="291" s="91" customFormat="1" ht="20.25" hidden="1"/>
    <row r="292" s="91" customFormat="1" ht="20.25" hidden="1"/>
    <row r="293" s="91" customFormat="1" ht="20.25" hidden="1"/>
    <row r="294" s="91" customFormat="1" ht="20.25" hidden="1"/>
    <row r="295" s="91" customFormat="1" ht="20.25" hidden="1"/>
    <row r="296" s="91" customFormat="1" ht="20.25" hidden="1"/>
    <row r="297" s="91" customFormat="1" ht="20.25" hidden="1"/>
    <row r="298" s="91" customFormat="1" ht="20.25" hidden="1"/>
    <row r="299" s="91" customFormat="1" ht="20.25" hidden="1"/>
    <row r="300" s="91" customFormat="1" ht="20.25" hidden="1"/>
    <row r="301" s="91" customFormat="1" ht="20.25" hidden="1"/>
    <row r="302" s="91" customFormat="1" ht="20.25" hidden="1"/>
    <row r="303" s="91" customFormat="1" ht="20.25" hidden="1"/>
    <row r="304" s="91" customFormat="1" ht="20.25" hidden="1"/>
    <row r="305" s="91" customFormat="1" ht="20.25" hidden="1"/>
    <row r="306" s="91" customFormat="1" ht="20.25" hidden="1"/>
    <row r="307" s="91" customFormat="1" ht="20.25" hidden="1"/>
    <row r="308" s="91" customFormat="1" ht="20.25" hidden="1"/>
    <row r="309" s="91" customFormat="1" ht="20.25" hidden="1"/>
    <row r="310" s="91" customFormat="1" ht="20.25" hidden="1"/>
    <row r="311" s="91" customFormat="1" ht="20.25" hidden="1"/>
    <row r="312" s="91" customFormat="1" ht="20.25" hidden="1"/>
    <row r="313" s="91" customFormat="1" ht="20.25" hidden="1"/>
    <row r="314" s="91" customFormat="1" ht="20.25" hidden="1"/>
    <row r="315" s="91" customFormat="1" ht="20.25" hidden="1"/>
    <row r="316" s="91" customFormat="1" ht="20.25" hidden="1"/>
    <row r="317" s="91" customFormat="1" ht="20.25" hidden="1"/>
    <row r="318" s="91" customFormat="1" ht="20.25" hidden="1"/>
    <row r="319" s="91" customFormat="1" ht="20.25" hidden="1"/>
    <row r="320" s="91" customFormat="1" ht="20.25" hidden="1"/>
    <row r="321" s="91" customFormat="1" ht="20.25" hidden="1"/>
    <row r="322" s="91" customFormat="1" ht="20.25" hidden="1"/>
    <row r="323" s="91" customFormat="1" ht="20.25" hidden="1"/>
    <row r="324" s="91" customFormat="1" ht="20.25" hidden="1"/>
    <row r="325" s="91" customFormat="1" ht="20.25" hidden="1"/>
    <row r="326" s="91" customFormat="1" ht="20.25" hidden="1"/>
    <row r="327" s="91" customFormat="1" ht="20.25" hidden="1"/>
    <row r="328" s="91" customFormat="1" ht="20.25" hidden="1"/>
    <row r="329" s="91" customFormat="1" ht="20.25" hidden="1"/>
    <row r="330" s="91" customFormat="1" ht="20.25" hidden="1"/>
    <row r="331" s="91" customFormat="1" ht="20.25" hidden="1"/>
    <row r="332" s="91" customFormat="1" ht="20.25" hidden="1"/>
    <row r="333" s="91" customFormat="1" ht="20.25" hidden="1"/>
    <row r="334" s="91" customFormat="1" ht="20.25" hidden="1"/>
    <row r="335" s="91" customFormat="1" ht="20.25" hidden="1"/>
    <row r="336" s="91" customFormat="1" ht="20.25" hidden="1"/>
    <row r="337" s="91" customFormat="1" ht="20.25" hidden="1"/>
    <row r="338" s="91" customFormat="1" ht="20.25" hidden="1"/>
    <row r="339" s="91" customFormat="1" ht="20.25" hidden="1"/>
    <row r="340" s="91" customFormat="1" ht="20.25" hidden="1"/>
    <row r="341" s="91" customFormat="1" ht="20.25" hidden="1"/>
    <row r="342" s="91" customFormat="1" ht="20.25" hidden="1"/>
    <row r="343" s="91" customFormat="1" ht="20.25" hidden="1"/>
    <row r="344" s="91" customFormat="1" ht="20.25" hidden="1"/>
    <row r="345" s="91" customFormat="1" ht="20.25" hidden="1"/>
    <row r="346" s="91" customFormat="1" ht="20.25" hidden="1"/>
    <row r="347" s="91" customFormat="1" ht="20.25" hidden="1"/>
    <row r="348" s="91" customFormat="1" ht="20.25" hidden="1"/>
    <row r="349" s="91" customFormat="1" ht="20.25" hidden="1"/>
    <row r="350" s="91" customFormat="1" ht="20.25" hidden="1"/>
    <row r="351" s="91" customFormat="1" ht="20.25" hidden="1"/>
    <row r="352" s="91" customFormat="1" ht="20.25" hidden="1"/>
    <row r="353" s="91" customFormat="1" ht="20.25" hidden="1"/>
    <row r="354" s="91" customFormat="1" ht="20.25" hidden="1"/>
    <row r="355" s="91" customFormat="1" ht="20.25" hidden="1"/>
    <row r="356" s="91" customFormat="1" ht="20.25" hidden="1"/>
    <row r="357" s="91" customFormat="1" ht="20.25" hidden="1"/>
    <row r="358" s="91" customFormat="1" ht="20.25" hidden="1"/>
    <row r="359" s="91" customFormat="1" ht="20.25" hidden="1"/>
    <row r="360" s="91" customFormat="1" ht="20.25" hidden="1"/>
    <row r="361" s="91" customFormat="1" ht="20.25" hidden="1"/>
    <row r="362" s="91" customFormat="1" ht="20.25" hidden="1"/>
    <row r="363" s="91" customFormat="1" ht="20.25" hidden="1"/>
    <row r="364" s="91" customFormat="1" ht="20.25" hidden="1"/>
    <row r="365" s="91" customFormat="1" ht="20.25" hidden="1"/>
    <row r="366" s="91" customFormat="1" ht="20.25" hidden="1"/>
    <row r="367" s="91" customFormat="1" ht="20.25" hidden="1"/>
    <row r="368" s="91" customFormat="1" ht="20.25" hidden="1"/>
    <row r="369" s="91" customFormat="1" ht="20.25" hidden="1"/>
    <row r="370" s="91" customFormat="1" ht="20.25" hidden="1"/>
    <row r="371" s="91" customFormat="1" ht="20.25" hidden="1"/>
    <row r="372" s="91" customFormat="1" ht="20.25" hidden="1"/>
    <row r="373" s="91" customFormat="1" ht="20.25" hidden="1"/>
    <row r="374" s="91" customFormat="1" ht="20.25" hidden="1"/>
    <row r="375" s="91" customFormat="1" ht="20.25" hidden="1"/>
    <row r="376" s="91" customFormat="1" ht="20.25" hidden="1"/>
    <row r="377" s="91" customFormat="1" ht="20.25" hidden="1"/>
    <row r="378" s="91" customFormat="1" ht="20.25" hidden="1"/>
    <row r="379" s="91" customFormat="1" ht="20.25" hidden="1"/>
    <row r="380" s="91" customFormat="1" ht="20.25" hidden="1"/>
    <row r="381" s="91" customFormat="1" ht="20.25" hidden="1"/>
    <row r="382" s="91" customFormat="1" ht="20.25" hidden="1"/>
    <row r="383" s="91" customFormat="1" ht="20.25" hidden="1"/>
    <row r="384" s="91" customFormat="1" ht="20.25" hidden="1"/>
    <row r="385" s="91" customFormat="1" ht="20.25" hidden="1"/>
    <row r="386" s="91" customFormat="1" ht="20.25" hidden="1"/>
    <row r="387" s="91" customFormat="1" ht="20.25" hidden="1"/>
    <row r="388" s="91" customFormat="1" ht="20.25" hidden="1"/>
    <row r="389" s="91" customFormat="1" ht="20.25" hidden="1"/>
    <row r="390" s="91" customFormat="1" ht="20.25" hidden="1"/>
    <row r="391" s="91" customFormat="1" ht="20.25" hidden="1"/>
    <row r="392" s="91" customFormat="1" ht="20.25" hidden="1"/>
    <row r="393" s="91" customFormat="1" ht="20.25" hidden="1"/>
    <row r="394" s="91" customFormat="1" ht="20.25" hidden="1"/>
    <row r="395" s="91" customFormat="1" ht="20.25" hidden="1"/>
    <row r="396" s="91" customFormat="1" ht="20.25" hidden="1"/>
    <row r="397" s="91" customFormat="1" ht="20.25" hidden="1"/>
    <row r="398" s="91" customFormat="1" ht="20.25" hidden="1"/>
    <row r="399" s="91" customFormat="1" ht="20.25" hidden="1"/>
    <row r="400" s="91" customFormat="1" ht="20.25" hidden="1"/>
    <row r="401" s="91" customFormat="1" ht="20.25" hidden="1"/>
    <row r="402" s="91" customFormat="1" ht="20.25" hidden="1"/>
    <row r="403" s="91" customFormat="1" ht="20.25" hidden="1"/>
    <row r="404" s="91" customFormat="1" ht="20.25" hidden="1"/>
    <row r="405" s="91" customFormat="1" ht="20.25" hidden="1"/>
    <row r="406" s="91" customFormat="1" ht="20.25" hidden="1"/>
    <row r="407" s="91" customFormat="1" ht="20.25" hidden="1"/>
    <row r="408" s="91" customFormat="1" ht="20.25" hidden="1"/>
    <row r="409" s="91" customFormat="1" ht="20.25" hidden="1"/>
    <row r="410" s="91" customFormat="1" ht="20.25" hidden="1"/>
    <row r="411" s="91" customFormat="1" ht="20.25" hidden="1"/>
    <row r="412" s="91" customFormat="1" ht="20.25" hidden="1"/>
    <row r="413" s="91" customFormat="1" ht="20.25" hidden="1"/>
    <row r="414" s="91" customFormat="1" ht="20.25" hidden="1"/>
    <row r="415" s="91" customFormat="1" ht="20.25" hidden="1"/>
    <row r="416" s="91" customFormat="1" ht="20.25" hidden="1"/>
    <row r="417" s="91" customFormat="1" ht="20.25" hidden="1"/>
    <row r="418" s="91" customFormat="1" ht="20.25" hidden="1"/>
    <row r="419" s="91" customFormat="1" ht="20.25" hidden="1"/>
    <row r="420" s="91" customFormat="1" ht="20.25" hidden="1"/>
    <row r="421" s="91" customFormat="1" ht="20.25" hidden="1"/>
    <row r="422" s="91" customFormat="1" ht="20.25" hidden="1"/>
    <row r="423" s="91" customFormat="1" ht="20.25" hidden="1"/>
    <row r="424" s="91" customFormat="1" ht="20.25" hidden="1"/>
    <row r="425" s="91" customFormat="1" ht="20.25" hidden="1"/>
    <row r="426" s="91" customFormat="1" ht="20.25" hidden="1"/>
    <row r="427" s="91" customFormat="1" ht="20.25" hidden="1"/>
    <row r="428" s="91" customFormat="1" ht="20.25" hidden="1"/>
    <row r="429" s="91" customFormat="1" ht="20.25" hidden="1"/>
    <row r="430" s="91" customFormat="1" ht="20.25" hidden="1"/>
    <row r="431" s="91" customFormat="1" ht="20.25" hidden="1"/>
    <row r="432" s="91" customFormat="1" ht="20.25" hidden="1"/>
    <row r="433" s="91" customFormat="1" ht="20.25" hidden="1"/>
    <row r="434" s="91" customFormat="1" ht="20.25" hidden="1"/>
    <row r="435" s="91" customFormat="1" ht="20.25" hidden="1"/>
    <row r="436" s="91" customFormat="1" ht="20.25" hidden="1"/>
    <row r="437" s="91" customFormat="1" ht="20.25" hidden="1"/>
    <row r="438" s="91" customFormat="1" ht="20.25" hidden="1"/>
    <row r="439" s="91" customFormat="1" ht="20.25" hidden="1"/>
    <row r="440" s="91" customFormat="1" ht="20.25" hidden="1"/>
    <row r="441" s="91" customFormat="1" ht="20.25" hidden="1"/>
    <row r="442" s="91" customFormat="1" ht="20.25" hidden="1"/>
    <row r="443" s="91" customFormat="1" ht="20.25" hidden="1"/>
    <row r="444" s="91" customFormat="1" ht="20.25" hidden="1"/>
    <row r="445" s="91" customFormat="1" ht="20.25" hidden="1"/>
    <row r="446" s="91" customFormat="1" ht="20.25" hidden="1"/>
    <row r="447" s="91" customFormat="1" ht="20.25" hidden="1"/>
    <row r="448" s="91" customFormat="1" ht="20.25" hidden="1"/>
    <row r="449" s="91" customFormat="1" ht="20.25" hidden="1"/>
    <row r="450" s="91" customFormat="1" ht="20.25" hidden="1"/>
    <row r="451" s="91" customFormat="1" ht="20.25" hidden="1"/>
    <row r="452" s="91" customFormat="1" ht="20.25" hidden="1"/>
    <row r="453" s="91" customFormat="1" ht="20.25" hidden="1"/>
    <row r="454" s="91" customFormat="1" ht="20.25" hidden="1"/>
    <row r="455" s="91" customFormat="1" ht="20.25" hidden="1"/>
    <row r="456" s="91" customFormat="1" ht="20.25" hidden="1"/>
    <row r="457" s="91" customFormat="1" ht="20.25" hidden="1"/>
    <row r="458" s="91" customFormat="1" ht="20.25" hidden="1"/>
    <row r="459" s="91" customFormat="1" ht="20.25" hidden="1"/>
    <row r="460" s="91" customFormat="1" ht="20.25" hidden="1"/>
    <row r="461" s="91" customFormat="1" ht="20.25" hidden="1"/>
    <row r="462" s="91" customFormat="1" ht="20.25" hidden="1"/>
    <row r="463" s="91" customFormat="1" ht="20.25" hidden="1"/>
    <row r="464" s="91" customFormat="1" ht="20.25" hidden="1"/>
    <row r="465" s="91" customFormat="1" ht="20.25" hidden="1"/>
    <row r="466" s="91" customFormat="1" ht="20.25" hidden="1"/>
    <row r="467" s="91" customFormat="1" ht="20.25" hidden="1"/>
    <row r="468" s="91" customFormat="1" ht="20.25" hidden="1"/>
    <row r="469" s="91" customFormat="1" ht="20.25" hidden="1"/>
    <row r="470" s="91" customFormat="1" ht="20.25" hidden="1"/>
    <row r="471" s="91" customFormat="1" ht="20.25" hidden="1"/>
    <row r="472" s="91" customFormat="1" ht="20.25" hidden="1"/>
    <row r="473" s="91" customFormat="1" ht="20.25" hidden="1"/>
    <row r="474" s="91" customFormat="1" ht="20.25" hidden="1"/>
    <row r="475" s="91" customFormat="1" ht="20.25" hidden="1"/>
    <row r="476" s="91" customFormat="1" ht="20.25" hidden="1"/>
    <row r="477" s="91" customFormat="1" ht="20.25" hidden="1"/>
    <row r="478" s="91" customFormat="1" ht="20.25" hidden="1"/>
    <row r="479" s="91" customFormat="1" ht="20.25" hidden="1"/>
    <row r="480" s="91" customFormat="1" ht="20.25" hidden="1"/>
    <row r="481" s="91" customFormat="1" ht="20.25" hidden="1"/>
    <row r="482" s="91" customFormat="1" ht="20.25" hidden="1"/>
    <row r="483" s="91" customFormat="1" ht="20.25" hidden="1"/>
    <row r="484" s="91" customFormat="1" ht="20.25" hidden="1"/>
    <row r="485" s="91" customFormat="1" ht="20.25" hidden="1"/>
    <row r="486" s="91" customFormat="1" ht="20.25" hidden="1"/>
    <row r="487" s="91" customFormat="1" ht="20.25" hidden="1"/>
    <row r="488" s="91" customFormat="1" ht="20.25" hidden="1"/>
    <row r="489" s="91" customFormat="1" ht="20.25" hidden="1"/>
    <row r="490" s="91" customFormat="1" ht="20.25" hidden="1"/>
    <row r="491" s="91" customFormat="1" ht="20.25" hidden="1"/>
    <row r="492" s="91" customFormat="1" ht="20.25" hidden="1"/>
    <row r="493" s="91" customFormat="1" ht="20.25" hidden="1"/>
    <row r="494" s="91" customFormat="1" ht="20.25" hidden="1"/>
    <row r="495" s="91" customFormat="1" ht="20.25" hidden="1"/>
    <row r="496" s="91" customFormat="1" ht="20.25" hidden="1"/>
    <row r="497" s="91" customFormat="1" ht="20.25" hidden="1"/>
    <row r="498" s="91" customFormat="1" ht="20.25" hidden="1"/>
    <row r="499" s="91" customFormat="1" ht="20.25" hidden="1"/>
    <row r="500" s="91" customFormat="1" ht="20.25" hidden="1"/>
    <row r="501" s="91" customFormat="1" ht="20.25" hidden="1"/>
    <row r="502" s="91" customFormat="1" ht="20.25" hidden="1"/>
    <row r="503" s="91" customFormat="1" ht="20.25" hidden="1"/>
    <row r="504" s="91" customFormat="1" ht="20.25" hidden="1"/>
    <row r="505" s="91" customFormat="1" ht="20.25" hidden="1"/>
    <row r="506" s="91" customFormat="1" ht="20.25" hidden="1"/>
    <row r="507" s="91" customFormat="1" ht="20.25" hidden="1"/>
    <row r="508" s="91" customFormat="1" ht="20.25" hidden="1"/>
    <row r="509" s="91" customFormat="1" ht="20.25" hidden="1"/>
    <row r="510" s="91" customFormat="1" ht="20.25" hidden="1"/>
    <row r="511" s="91" customFormat="1" ht="20.25" hidden="1"/>
    <row r="512" s="91" customFormat="1" ht="20.25" hidden="1"/>
    <row r="513" s="91" customFormat="1" ht="20.25" hidden="1"/>
    <row r="514" s="91" customFormat="1" ht="20.25" hidden="1"/>
    <row r="515" s="91" customFormat="1" ht="20.25" hidden="1"/>
    <row r="516" s="91" customFormat="1" ht="20.25" hidden="1"/>
    <row r="517" s="91" customFormat="1" ht="20.25" hidden="1"/>
    <row r="518" s="91" customFormat="1" ht="20.25" hidden="1"/>
    <row r="519" s="91" customFormat="1" ht="20.25" hidden="1"/>
    <row r="520" s="91" customFormat="1" ht="20.25" hidden="1"/>
    <row r="521" s="91" customFormat="1" ht="20.25" hidden="1"/>
    <row r="522" s="91" customFormat="1" ht="20.25" hidden="1"/>
    <row r="523" s="91" customFormat="1" ht="20.25" hidden="1"/>
    <row r="524" s="91" customFormat="1" ht="20.25" hidden="1"/>
    <row r="525" s="91" customFormat="1" ht="20.25" hidden="1"/>
    <row r="526" s="91" customFormat="1" ht="20.25" hidden="1"/>
    <row r="527" s="91" customFormat="1" ht="20.25" hidden="1"/>
    <row r="528" s="91" customFormat="1" ht="20.25" hidden="1"/>
    <row r="529" s="91" customFormat="1" ht="20.25" hidden="1"/>
    <row r="530" s="91" customFormat="1" ht="20.25" hidden="1"/>
    <row r="531" s="91" customFormat="1" ht="20.25" hidden="1"/>
    <row r="532" s="91" customFormat="1" ht="20.25" hidden="1"/>
    <row r="533" s="91" customFormat="1" ht="20.25" hidden="1"/>
    <row r="534" s="91" customFormat="1" ht="20.25" hidden="1"/>
    <row r="535" s="91" customFormat="1" ht="20.25" hidden="1"/>
    <row r="536" s="91" customFormat="1" ht="20.25" hidden="1"/>
    <row r="537" s="91" customFormat="1" ht="20.25" hidden="1"/>
    <row r="538" s="91" customFormat="1" ht="20.25" hidden="1"/>
    <row r="539" s="91" customFormat="1" ht="20.25" hidden="1"/>
    <row r="540" s="91" customFormat="1" ht="20.25" hidden="1"/>
    <row r="541" s="91" customFormat="1" ht="20.25" hidden="1"/>
    <row r="542" s="91" customFormat="1" ht="20.25" hidden="1"/>
    <row r="543" s="91" customFormat="1" ht="20.25" hidden="1"/>
    <row r="544" s="91" customFormat="1" ht="20.25" hidden="1"/>
    <row r="545" s="91" customFormat="1" ht="20.25" hidden="1"/>
    <row r="546" s="91" customFormat="1" ht="20.25" hidden="1"/>
    <row r="547" s="91" customFormat="1" ht="20.25" hidden="1"/>
    <row r="548" s="91" customFormat="1" ht="20.25" hidden="1"/>
    <row r="549" s="91" customFormat="1" ht="20.25" hidden="1"/>
    <row r="550" s="91" customFormat="1" ht="20.25" hidden="1"/>
    <row r="551" s="91" customFormat="1" ht="20.25" hidden="1"/>
    <row r="552" s="91" customFormat="1" ht="20.25" hidden="1"/>
    <row r="553" s="91" customFormat="1" ht="20.25" hidden="1"/>
    <row r="554" s="91" customFormat="1" ht="20.25" hidden="1"/>
    <row r="555" s="91" customFormat="1" ht="20.25" hidden="1"/>
    <row r="556" s="91" customFormat="1" ht="20.25" hidden="1"/>
    <row r="557" s="91" customFormat="1" ht="20.25" hidden="1"/>
    <row r="558" s="91" customFormat="1" ht="20.25" hidden="1"/>
    <row r="559" s="91" customFormat="1" ht="20.25" hidden="1"/>
    <row r="560" s="91" customFormat="1" ht="20.25" hidden="1"/>
    <row r="561" s="91" customFormat="1" ht="20.25" hidden="1"/>
    <row r="562" s="91" customFormat="1" ht="20.25" hidden="1"/>
    <row r="563" s="91" customFormat="1" ht="20.25" hidden="1"/>
    <row r="564" s="91" customFormat="1" ht="20.25" hidden="1"/>
    <row r="565" s="91" customFormat="1" ht="20.25" hidden="1"/>
    <row r="566" s="91" customFormat="1" ht="20.25" hidden="1"/>
    <row r="567" s="91" customFormat="1" ht="20.25" hidden="1"/>
    <row r="568" s="91" customFormat="1" ht="20.25" hidden="1"/>
    <row r="569" s="91" customFormat="1" ht="20.25" hidden="1"/>
    <row r="570" s="91" customFormat="1" ht="20.25" hidden="1"/>
    <row r="571" s="91" customFormat="1" ht="20.25" hidden="1"/>
    <row r="572" s="91" customFormat="1" ht="20.25" hidden="1"/>
    <row r="573" s="91" customFormat="1" ht="20.25" hidden="1"/>
    <row r="574" s="91" customFormat="1" ht="20.25" hidden="1"/>
    <row r="575" s="91" customFormat="1" ht="20.25" hidden="1"/>
    <row r="576" s="91" customFormat="1" ht="20.25" hidden="1"/>
    <row r="577" s="91" customFormat="1" ht="20.25" hidden="1"/>
    <row r="578" s="91" customFormat="1" ht="20.25" hidden="1"/>
    <row r="579" s="91" customFormat="1" ht="20.25" hidden="1"/>
    <row r="580" s="91" customFormat="1" ht="20.25" hidden="1"/>
    <row r="581" s="91" customFormat="1" ht="20.25" hidden="1"/>
    <row r="582" s="91" customFormat="1" ht="20.25" hidden="1"/>
    <row r="583" s="91" customFormat="1" ht="20.25" hidden="1"/>
    <row r="584" s="91" customFormat="1" ht="20.25" hidden="1"/>
    <row r="585" s="91" customFormat="1" ht="20.25" hidden="1"/>
    <row r="586" s="91" customFormat="1" ht="20.25" hidden="1"/>
    <row r="587" s="91" customFormat="1" ht="20.25" hidden="1"/>
    <row r="588" s="91" customFormat="1" ht="20.25" hidden="1"/>
    <row r="589" s="91" customFormat="1" ht="20.25" hidden="1"/>
    <row r="590" s="91" customFormat="1" ht="20.25" hidden="1"/>
    <row r="591" s="91" customFormat="1" ht="20.25" hidden="1"/>
    <row r="592" s="91" customFormat="1" ht="20.25" hidden="1"/>
    <row r="593" s="91" customFormat="1" ht="20.25" hidden="1"/>
    <row r="594" s="91" customFormat="1" ht="20.25" hidden="1"/>
    <row r="595" s="91" customFormat="1" ht="20.25" hidden="1"/>
    <row r="596" s="91" customFormat="1" ht="20.25" hidden="1"/>
    <row r="597" s="91" customFormat="1" ht="20.25" hidden="1"/>
    <row r="598" s="91" customFormat="1" ht="20.25" hidden="1"/>
    <row r="599" s="91" customFormat="1" ht="20.25" hidden="1"/>
    <row r="600" s="91" customFormat="1" ht="20.25" hidden="1"/>
    <row r="601" s="91" customFormat="1" ht="20.25" hidden="1"/>
    <row r="602" s="91" customFormat="1" ht="20.25" hidden="1"/>
    <row r="603" s="91" customFormat="1" ht="20.25" hidden="1"/>
    <row r="604" s="91" customFormat="1" ht="20.25" hidden="1"/>
    <row r="605" s="91" customFormat="1" ht="20.25" hidden="1"/>
    <row r="606" s="91" customFormat="1" ht="20.25" hidden="1"/>
    <row r="607" s="91" customFormat="1" ht="20.25" hidden="1"/>
    <row r="608" s="91" customFormat="1" ht="20.25" hidden="1"/>
    <row r="609" s="91" customFormat="1" ht="20.25" hidden="1"/>
    <row r="610" s="91" customFormat="1" ht="20.25" hidden="1"/>
    <row r="611" s="91" customFormat="1" ht="20.25" hidden="1"/>
    <row r="612" s="91" customFormat="1" ht="20.25" hidden="1"/>
    <row r="613" s="91" customFormat="1" ht="20.25" hidden="1"/>
    <row r="614" s="91" customFormat="1" ht="20.25" hidden="1"/>
    <row r="615" s="91" customFormat="1" ht="20.25" hidden="1"/>
    <row r="616" s="91" customFormat="1" ht="20.25" hidden="1"/>
    <row r="617" s="91" customFormat="1" ht="20.25" hidden="1"/>
    <row r="618" s="91" customFormat="1" ht="20.25" hidden="1"/>
    <row r="619" s="91" customFormat="1" ht="20.25" hidden="1"/>
    <row r="620" s="91" customFormat="1" ht="20.25" hidden="1"/>
    <row r="621" s="91" customFormat="1" ht="20.25" hidden="1"/>
    <row r="622" s="91" customFormat="1" ht="20.25" hidden="1"/>
    <row r="623" s="91" customFormat="1" ht="20.25" hidden="1"/>
    <row r="624" s="91" customFormat="1" ht="20.25" hidden="1"/>
    <row r="625" s="91" customFormat="1" ht="20.25" hidden="1"/>
    <row r="626" s="91" customFormat="1" ht="20.25" hidden="1"/>
    <row r="627" s="91" customFormat="1" ht="20.25" hidden="1"/>
    <row r="628" s="91" customFormat="1" ht="20.25" hidden="1"/>
    <row r="629" s="91" customFormat="1" ht="20.25" hidden="1"/>
    <row r="630" s="91" customFormat="1" ht="20.25" hidden="1"/>
    <row r="631" s="91" customFormat="1" ht="20.25" hidden="1"/>
    <row r="632" s="91" customFormat="1" ht="20.25" hidden="1"/>
    <row r="633" s="91" customFormat="1" ht="20.25" hidden="1"/>
    <row r="634" s="91" customFormat="1" ht="20.25" hidden="1"/>
    <row r="635" s="91" customFormat="1" ht="20.25" hidden="1"/>
    <row r="636" s="91" customFormat="1" ht="20.25" hidden="1"/>
    <row r="637" s="91" customFormat="1" ht="20.25" hidden="1"/>
    <row r="638" s="91" customFormat="1" ht="20.25" hidden="1"/>
    <row r="639" s="91" customFormat="1" ht="20.25" hidden="1"/>
    <row r="640" s="91" customFormat="1" ht="20.25" hidden="1"/>
    <row r="641" s="91" customFormat="1" ht="20.25" hidden="1"/>
    <row r="642" s="91" customFormat="1" ht="20.25" hidden="1"/>
    <row r="643" s="91" customFormat="1" ht="20.25" hidden="1"/>
    <row r="644" s="91" customFormat="1" ht="20.25" hidden="1"/>
    <row r="645" s="91" customFormat="1" ht="20.25" hidden="1"/>
    <row r="646" s="91" customFormat="1" ht="20.25" hidden="1"/>
    <row r="647" s="91" customFormat="1" ht="20.25" hidden="1"/>
    <row r="648" s="91" customFormat="1" ht="20.25" hidden="1"/>
    <row r="649" s="91" customFormat="1" ht="20.25" hidden="1"/>
    <row r="650" s="91" customFormat="1" ht="20.25" hidden="1"/>
    <row r="651" s="91" customFormat="1" ht="20.25" hidden="1"/>
    <row r="652" s="91" customFormat="1" ht="20.25" hidden="1"/>
    <row r="653" s="91" customFormat="1" ht="20.25" hidden="1"/>
    <row r="654" s="91" customFormat="1" ht="20.25" hidden="1"/>
    <row r="655" s="91" customFormat="1" ht="20.25" hidden="1"/>
    <row r="656" s="91" customFormat="1" ht="20.25" hidden="1"/>
    <row r="657" s="91" customFormat="1" ht="20.25" hidden="1"/>
    <row r="658" s="91" customFormat="1" ht="20.25" hidden="1"/>
    <row r="659" s="91" customFormat="1" ht="20.25" hidden="1"/>
    <row r="660" s="91" customFormat="1" ht="20.25" hidden="1"/>
    <row r="661" s="91" customFormat="1" ht="20.25" hidden="1"/>
    <row r="662" s="91" customFormat="1" ht="20.25" hidden="1"/>
    <row r="663" s="91" customFormat="1" ht="20.25" hidden="1"/>
    <row r="664" s="91" customFormat="1" ht="20.25" hidden="1"/>
    <row r="665" s="91" customFormat="1" ht="20.25" hidden="1"/>
    <row r="666" s="91" customFormat="1" ht="20.25" hidden="1"/>
    <row r="667" s="91" customFormat="1" ht="20.25" hidden="1"/>
    <row r="668" s="91" customFormat="1" ht="20.25" hidden="1"/>
    <row r="669" s="91" customFormat="1" ht="20.25" hidden="1"/>
    <row r="670" s="91" customFormat="1" ht="20.25" hidden="1"/>
    <row r="671" s="91" customFormat="1" ht="20.25" hidden="1"/>
    <row r="672" s="91" customFormat="1" ht="20.25" hidden="1"/>
    <row r="673" s="91" customFormat="1" ht="20.25" hidden="1"/>
    <row r="674" s="91" customFormat="1" ht="20.25" hidden="1"/>
    <row r="675" s="91" customFormat="1" ht="20.25" hidden="1"/>
    <row r="676" s="91" customFormat="1" ht="20.25" hidden="1"/>
    <row r="677" s="91" customFormat="1" ht="20.25" hidden="1"/>
    <row r="678" s="91" customFormat="1" ht="20.25" hidden="1"/>
    <row r="679" s="91" customFormat="1" ht="20.25" hidden="1"/>
    <row r="680" s="91" customFormat="1" ht="20.25" hidden="1"/>
    <row r="681" s="91" customFormat="1" ht="20.25" hidden="1"/>
    <row r="682" s="91" customFormat="1" ht="20.25" hidden="1"/>
    <row r="683" s="91" customFormat="1" ht="20.25" hidden="1"/>
    <row r="684" s="91" customFormat="1" ht="20.25" hidden="1"/>
    <row r="685" s="91" customFormat="1" ht="20.25" hidden="1"/>
    <row r="686" s="91" customFormat="1" ht="20.25" hidden="1"/>
    <row r="687" s="91" customFormat="1" ht="20.25" hidden="1"/>
    <row r="688" s="91" customFormat="1" ht="20.25" hidden="1"/>
    <row r="689" s="91" customFormat="1" ht="20.25" hidden="1"/>
    <row r="690" s="91" customFormat="1" ht="20.25" hidden="1"/>
    <row r="691" s="91" customFormat="1" ht="20.25" hidden="1"/>
    <row r="692" s="91" customFormat="1" ht="20.25" hidden="1"/>
    <row r="693" s="91" customFormat="1" ht="20.25" hidden="1"/>
    <row r="694" s="91" customFormat="1" ht="20.25" hidden="1"/>
    <row r="695" s="91" customFormat="1" ht="20.25" hidden="1"/>
    <row r="696" s="91" customFormat="1" ht="20.25" hidden="1"/>
    <row r="697" s="91" customFormat="1" ht="20.25" hidden="1"/>
    <row r="698" s="91" customFormat="1" ht="20.25" hidden="1"/>
    <row r="699" s="91" customFormat="1" ht="20.25" hidden="1"/>
    <row r="700" s="91" customFormat="1" ht="20.25" hidden="1"/>
    <row r="701" s="91" customFormat="1" ht="20.25" hidden="1"/>
    <row r="702" s="91" customFormat="1" ht="20.25" hidden="1"/>
    <row r="703" s="91" customFormat="1" ht="20.25" hidden="1"/>
    <row r="704" s="91" customFormat="1" ht="20.25" hidden="1"/>
    <row r="705" s="91" customFormat="1" ht="20.25" hidden="1"/>
    <row r="706" s="91" customFormat="1" ht="20.25" hidden="1"/>
    <row r="707" s="91" customFormat="1" ht="20.25" hidden="1"/>
    <row r="708" s="91" customFormat="1" ht="20.25" hidden="1"/>
    <row r="709" s="91" customFormat="1" ht="20.25" hidden="1"/>
    <row r="710" s="91" customFormat="1" ht="20.25" hidden="1"/>
    <row r="711" s="91" customFormat="1" ht="20.25" hidden="1"/>
    <row r="712" s="91" customFormat="1" ht="20.25" hidden="1"/>
    <row r="713" s="91" customFormat="1" ht="20.25" hidden="1"/>
    <row r="714" s="91" customFormat="1" ht="20.25" hidden="1"/>
    <row r="715" s="91" customFormat="1" ht="20.25" hidden="1"/>
    <row r="716" s="91" customFormat="1" ht="20.25" hidden="1"/>
    <row r="717" s="91" customFormat="1" ht="20.25" hidden="1"/>
    <row r="718" s="91" customFormat="1" ht="20.25" hidden="1"/>
    <row r="719" s="91" customFormat="1" ht="20.25" hidden="1"/>
    <row r="720" s="91" customFormat="1" ht="20.25" hidden="1"/>
    <row r="721" s="91" customFormat="1" ht="20.25" hidden="1"/>
    <row r="722" s="91" customFormat="1" ht="20.25" hidden="1"/>
    <row r="723" s="91" customFormat="1" ht="20.25" hidden="1"/>
    <row r="724" s="91" customFormat="1" ht="20.25" hidden="1"/>
    <row r="725" s="91" customFormat="1" ht="20.25" hidden="1"/>
    <row r="726" s="91" customFormat="1" ht="20.25" hidden="1"/>
    <row r="727" s="91" customFormat="1" ht="20.25" hidden="1"/>
    <row r="728" s="91" customFormat="1" ht="20.25" hidden="1"/>
    <row r="729" s="91" customFormat="1" ht="20.25" hidden="1"/>
    <row r="730" s="91" customFormat="1" ht="20.25" hidden="1"/>
    <row r="731" s="91" customFormat="1" ht="20.25" hidden="1"/>
    <row r="732" s="91" customFormat="1" ht="20.25" hidden="1"/>
    <row r="733" s="91" customFormat="1" ht="20.25" hidden="1"/>
    <row r="734" s="91" customFormat="1" ht="20.25" hidden="1"/>
    <row r="735" s="91" customFormat="1" ht="20.25" hidden="1"/>
    <row r="736" s="91" customFormat="1" ht="20.25" hidden="1"/>
    <row r="737" s="91" customFormat="1" ht="20.25" hidden="1"/>
    <row r="738" s="91" customFormat="1" ht="20.25" hidden="1"/>
    <row r="739" s="91" customFormat="1" ht="20.25" hidden="1"/>
    <row r="740" s="91" customFormat="1" ht="20.25" hidden="1"/>
    <row r="741" s="91" customFormat="1" ht="20.25" hidden="1"/>
    <row r="742" s="91" customFormat="1" ht="20.25" hidden="1"/>
    <row r="743" s="91" customFormat="1" ht="20.25" hidden="1"/>
    <row r="744" s="91" customFormat="1" ht="20.25" hidden="1"/>
    <row r="745" s="91" customFormat="1" ht="20.25" hidden="1"/>
    <row r="746" s="91" customFormat="1" ht="20.25" hidden="1"/>
    <row r="747" s="91" customFormat="1" ht="20.25" hidden="1"/>
    <row r="748" s="91" customFormat="1" ht="20.25" hidden="1"/>
    <row r="749" s="91" customFormat="1" ht="20.25" hidden="1"/>
    <row r="750" s="91" customFormat="1" ht="20.25" hidden="1"/>
    <row r="751" s="91" customFormat="1" ht="20.25" hidden="1"/>
    <row r="752" s="91" customFormat="1" ht="20.25" hidden="1"/>
    <row r="753" s="91" customFormat="1" ht="20.25" hidden="1"/>
    <row r="754" s="91" customFormat="1" ht="20.25" hidden="1"/>
    <row r="755" s="91" customFormat="1" ht="20.25" hidden="1"/>
    <row r="756" s="91" customFormat="1" ht="20.25" hidden="1"/>
    <row r="757" s="91" customFormat="1" ht="20.25" hidden="1"/>
    <row r="758" s="91" customFormat="1" ht="20.25" hidden="1"/>
    <row r="759" s="91" customFormat="1" ht="20.25" hidden="1"/>
    <row r="760" s="91" customFormat="1" ht="20.25" hidden="1"/>
    <row r="761" s="91" customFormat="1" ht="20.25" hidden="1"/>
    <row r="762" s="91" customFormat="1" ht="20.25" hidden="1"/>
    <row r="763" s="91" customFormat="1" ht="20.25" hidden="1"/>
    <row r="764" s="91" customFormat="1" ht="20.25" hidden="1"/>
    <row r="765" s="91" customFormat="1" ht="20.25" hidden="1"/>
    <row r="766" s="91" customFormat="1" ht="20.25" hidden="1"/>
    <row r="767" s="91" customFormat="1" ht="20.25" hidden="1"/>
    <row r="768" s="91" customFormat="1" ht="20.25" hidden="1"/>
    <row r="769" s="91" customFormat="1" ht="20.25" hidden="1"/>
    <row r="770" s="91" customFormat="1" ht="20.25" hidden="1"/>
    <row r="771" s="91" customFormat="1" ht="20.25" hidden="1"/>
    <row r="772" s="91" customFormat="1" ht="20.25" hidden="1"/>
    <row r="773" s="91" customFormat="1" ht="20.25" hidden="1"/>
    <row r="774" s="91" customFormat="1" ht="20.25" hidden="1"/>
    <row r="775" s="91" customFormat="1" ht="20.25" hidden="1"/>
    <row r="776" s="91" customFormat="1" ht="20.25" hidden="1"/>
    <row r="777" s="91" customFormat="1" ht="20.25" hidden="1"/>
    <row r="778" s="91" customFormat="1" ht="20.25" hidden="1"/>
    <row r="779" s="91" customFormat="1" ht="20.25" hidden="1"/>
    <row r="780" s="91" customFormat="1" ht="20.25" hidden="1"/>
    <row r="781" s="91" customFormat="1" ht="20.25" hidden="1"/>
    <row r="782" s="91" customFormat="1" ht="20.25" hidden="1"/>
    <row r="783" s="91" customFormat="1" ht="20.25" hidden="1"/>
    <row r="784" s="91" customFormat="1" ht="20.25" hidden="1"/>
    <row r="785" s="91" customFormat="1" ht="20.25" hidden="1"/>
    <row r="786" s="91" customFormat="1" ht="20.25" hidden="1"/>
    <row r="787" s="91" customFormat="1" ht="20.25" hidden="1"/>
    <row r="788" s="91" customFormat="1" ht="20.25" hidden="1"/>
    <row r="789" s="91" customFormat="1" ht="20.25" hidden="1"/>
    <row r="790" s="91" customFormat="1" ht="20.25" hidden="1"/>
    <row r="791" s="91" customFormat="1" ht="20.25" hidden="1"/>
    <row r="792" s="91" customFormat="1" ht="20.25" hidden="1"/>
    <row r="793" s="91" customFormat="1" ht="20.25" hidden="1"/>
    <row r="794" s="91" customFormat="1" ht="20.25" hidden="1"/>
    <row r="795" s="91" customFormat="1" ht="20.25" hidden="1"/>
    <row r="796" s="91" customFormat="1" ht="20.25" hidden="1"/>
    <row r="797" s="91" customFormat="1" ht="20.25" hidden="1"/>
    <row r="798" s="91" customFormat="1" ht="20.25" hidden="1"/>
    <row r="799" s="91" customFormat="1" ht="20.25" hidden="1"/>
    <row r="800" s="91" customFormat="1" ht="20.25" hidden="1"/>
    <row r="801" s="91" customFormat="1" ht="20.25" hidden="1"/>
    <row r="802" s="91" customFormat="1" ht="20.25" hidden="1"/>
    <row r="803" s="91" customFormat="1" ht="20.25" hidden="1"/>
    <row r="804" s="91" customFormat="1" ht="20.25" hidden="1"/>
    <row r="805" s="91" customFormat="1" ht="20.25" hidden="1"/>
    <row r="806" s="91" customFormat="1" ht="20.25" hidden="1"/>
    <row r="807" s="91" customFormat="1" ht="20.25" hidden="1"/>
    <row r="808" s="91" customFormat="1" ht="20.25" hidden="1"/>
    <row r="809" s="91" customFormat="1" ht="20.25" hidden="1"/>
    <row r="810" s="91" customFormat="1" ht="20.25" hidden="1"/>
    <row r="811" s="91" customFormat="1" ht="20.25" hidden="1"/>
    <row r="812" s="91" customFormat="1" ht="20.25" hidden="1"/>
    <row r="813" s="91" customFormat="1" ht="20.25" hidden="1"/>
    <row r="814" s="91" customFormat="1" ht="20.25" hidden="1"/>
    <row r="815" s="91" customFormat="1" ht="20.25" hidden="1"/>
    <row r="816" s="91" customFormat="1" ht="20.25" hidden="1"/>
    <row r="817" s="91" customFormat="1" ht="20.25" hidden="1"/>
    <row r="818" s="91" customFormat="1" ht="20.25" hidden="1"/>
    <row r="819" s="91" customFormat="1" ht="20.25" hidden="1"/>
    <row r="820" s="91" customFormat="1" ht="20.25" hidden="1"/>
    <row r="821" s="91" customFormat="1" ht="20.25" hidden="1"/>
    <row r="822" s="91" customFormat="1" ht="20.25" hidden="1"/>
    <row r="823" s="91" customFormat="1" ht="20.25" hidden="1"/>
    <row r="824" s="91" customFormat="1" ht="20.25" hidden="1"/>
    <row r="825" s="91" customFormat="1" ht="20.25" hidden="1"/>
    <row r="826" s="91" customFormat="1" ht="20.25" hidden="1"/>
    <row r="827" s="91" customFormat="1" ht="20.25" hidden="1"/>
    <row r="828" s="91" customFormat="1" ht="20.25" hidden="1"/>
    <row r="829" s="91" customFormat="1" ht="20.25" hidden="1"/>
    <row r="830" s="91" customFormat="1" ht="20.25" hidden="1"/>
    <row r="831" s="91" customFormat="1" ht="20.25" hidden="1"/>
    <row r="832" s="91" customFormat="1" ht="20.25" hidden="1"/>
    <row r="833" s="91" customFormat="1" ht="20.25" hidden="1"/>
    <row r="834" s="91" customFormat="1" ht="20.25" hidden="1"/>
    <row r="835" s="91" customFormat="1" ht="20.25" hidden="1"/>
    <row r="836" s="91" customFormat="1" ht="20.25" hidden="1"/>
    <row r="837" s="91" customFormat="1" ht="20.25" hidden="1"/>
    <row r="838" s="91" customFormat="1" ht="20.25" hidden="1"/>
    <row r="839" s="91" customFormat="1" ht="20.25" hidden="1"/>
    <row r="840" s="91" customFormat="1" ht="20.25" hidden="1"/>
    <row r="841" s="91" customFormat="1" ht="20.25" hidden="1"/>
    <row r="842" s="91" customFormat="1" ht="20.25" hidden="1"/>
    <row r="843" s="91" customFormat="1" ht="20.25" hidden="1"/>
    <row r="844" s="91" customFormat="1" ht="20.25" hidden="1"/>
    <row r="845" s="91" customFormat="1" ht="20.25" hidden="1"/>
    <row r="846" s="91" customFormat="1" ht="20.25" hidden="1"/>
    <row r="847" s="91" customFormat="1" ht="20.25" hidden="1"/>
    <row r="848" s="91" customFormat="1" ht="20.25" hidden="1"/>
    <row r="849" s="91" customFormat="1" ht="20.25" hidden="1"/>
    <row r="850" s="91" customFormat="1" ht="20.25" hidden="1"/>
    <row r="851" s="91" customFormat="1" ht="20.25" hidden="1"/>
    <row r="852" s="91" customFormat="1" ht="20.25" hidden="1"/>
    <row r="853" s="91" customFormat="1" ht="20.25" hidden="1"/>
    <row r="854" s="91" customFormat="1" ht="20.25" hidden="1"/>
    <row r="855" s="91" customFormat="1" ht="20.25" hidden="1"/>
    <row r="856" s="91" customFormat="1" ht="20.25" hidden="1"/>
    <row r="857" s="91" customFormat="1" ht="20.25" hidden="1"/>
    <row r="858" s="91" customFormat="1" ht="20.25" hidden="1"/>
    <row r="859" s="91" customFormat="1" ht="20.25" hidden="1"/>
    <row r="860" s="91" customFormat="1" ht="20.25" hidden="1"/>
    <row r="861" s="91" customFormat="1" ht="20.25" hidden="1"/>
    <row r="862" s="91" customFormat="1" ht="20.25" hidden="1"/>
    <row r="863" s="91" customFormat="1" ht="20.25" hidden="1"/>
    <row r="864" s="91" customFormat="1" ht="20.25" hidden="1"/>
    <row r="865" s="91" customFormat="1" ht="20.25" hidden="1"/>
    <row r="866" s="91" customFormat="1" ht="20.25" hidden="1"/>
    <row r="867" s="91" customFormat="1" ht="20.25" hidden="1"/>
    <row r="868" s="91" customFormat="1" ht="20.25" hidden="1"/>
    <row r="869" s="91" customFormat="1" ht="20.25" hidden="1"/>
    <row r="870" s="91" customFormat="1" ht="20.25" hidden="1"/>
    <row r="871" s="91" customFormat="1" ht="20.25" hidden="1"/>
    <row r="872" s="91" customFormat="1" ht="20.25" hidden="1"/>
    <row r="873" s="91" customFormat="1" ht="20.25" hidden="1"/>
    <row r="874" s="91" customFormat="1" ht="20.25" hidden="1"/>
    <row r="875" s="91" customFormat="1" ht="20.25" hidden="1"/>
    <row r="876" s="91" customFormat="1" ht="20.25" hidden="1"/>
    <row r="877" s="91" customFormat="1" ht="20.25" hidden="1"/>
    <row r="878" s="91" customFormat="1" ht="20.25" hidden="1"/>
    <row r="879" s="91" customFormat="1" ht="20.25" hidden="1"/>
    <row r="880" s="91" customFormat="1" ht="20.25" hidden="1"/>
    <row r="881" s="91" customFormat="1" ht="20.25" hidden="1"/>
    <row r="882" s="91" customFormat="1" ht="20.25" hidden="1"/>
    <row r="883" s="91" customFormat="1" ht="20.25" hidden="1"/>
    <row r="884" s="91" customFormat="1" ht="20.25" hidden="1"/>
    <row r="885" s="91" customFormat="1" ht="20.25" hidden="1"/>
    <row r="886" s="91" customFormat="1" ht="20.25" hidden="1"/>
    <row r="887" s="91" customFormat="1" ht="20.25" hidden="1"/>
    <row r="888" s="91" customFormat="1" ht="20.25" hidden="1"/>
    <row r="889" s="91" customFormat="1" ht="20.25" hidden="1"/>
    <row r="890" s="91" customFormat="1" ht="20.25" hidden="1"/>
    <row r="891" s="91" customFormat="1" ht="20.25" hidden="1"/>
    <row r="892" s="91" customFormat="1" ht="20.25" hidden="1"/>
    <row r="893" s="91" customFormat="1" ht="20.25" hidden="1"/>
    <row r="894" s="91" customFormat="1" ht="20.25" hidden="1"/>
    <row r="895" s="91" customFormat="1" ht="20.25" hidden="1"/>
    <row r="896" s="91" customFormat="1" ht="20.25" hidden="1"/>
    <row r="897" s="91" customFormat="1" ht="20.25" hidden="1"/>
    <row r="898" s="91" customFormat="1" ht="20.25" hidden="1"/>
    <row r="899" s="91" customFormat="1" ht="20.25" hidden="1"/>
    <row r="900" s="91" customFormat="1" ht="20.25" hidden="1"/>
    <row r="901" s="91" customFormat="1" ht="20.25" hidden="1"/>
    <row r="902" s="91" customFormat="1" ht="20.25" hidden="1"/>
    <row r="903" s="91" customFormat="1" ht="20.25" hidden="1"/>
    <row r="904" s="91" customFormat="1" ht="20.25" hidden="1"/>
    <row r="905" s="91" customFormat="1" ht="20.25" hidden="1"/>
    <row r="906" s="91" customFormat="1" ht="20.25" hidden="1"/>
    <row r="907" s="91" customFormat="1" ht="20.25" hidden="1"/>
    <row r="908" s="91" customFormat="1" ht="20.25" hidden="1"/>
    <row r="909" s="91" customFormat="1" ht="20.25" hidden="1"/>
    <row r="910" s="91" customFormat="1" ht="20.25" hidden="1"/>
    <row r="911" s="91" customFormat="1" ht="20.25" hidden="1"/>
    <row r="912" s="91" customFormat="1" ht="20.25" hidden="1"/>
    <row r="913" s="91" customFormat="1" ht="20.25" hidden="1"/>
    <row r="914" s="91" customFormat="1" ht="20.25" hidden="1"/>
    <row r="915" s="91" customFormat="1" ht="20.25" hidden="1"/>
    <row r="916" s="91" customFormat="1" ht="20.25" hidden="1"/>
    <row r="917" s="91" customFormat="1" ht="20.25" hidden="1"/>
    <row r="918" s="91" customFormat="1" ht="20.25" hidden="1"/>
    <row r="919" s="91" customFormat="1" ht="20.25" hidden="1"/>
    <row r="920" s="91" customFormat="1" ht="20.25" hidden="1"/>
    <row r="921" s="91" customFormat="1" ht="20.25" hidden="1"/>
    <row r="922" s="91" customFormat="1" ht="20.25" hidden="1"/>
    <row r="923" s="91" customFormat="1" ht="20.25" hidden="1"/>
    <row r="924" s="91" customFormat="1" ht="20.25" hidden="1"/>
    <row r="925" s="91" customFormat="1" ht="20.25" hidden="1"/>
    <row r="926" s="91" customFormat="1" ht="20.25" hidden="1"/>
    <row r="927" s="91" customFormat="1" ht="20.25" hidden="1"/>
    <row r="928" s="91" customFormat="1" ht="20.25" hidden="1"/>
    <row r="929" s="91" customFormat="1" ht="20.25" hidden="1"/>
    <row r="930" s="91" customFormat="1" ht="20.25" hidden="1"/>
    <row r="931" s="91" customFormat="1" ht="20.25" hidden="1"/>
    <row r="932" s="91" customFormat="1" ht="20.25" hidden="1"/>
    <row r="933" s="91" customFormat="1" ht="20.25" hidden="1"/>
    <row r="934" s="91" customFormat="1" ht="20.25" hidden="1"/>
    <row r="935" s="91" customFormat="1" ht="20.25" hidden="1"/>
    <row r="936" s="91" customFormat="1" ht="20.25" hidden="1"/>
    <row r="937" s="91" customFormat="1" ht="20.25" hidden="1"/>
    <row r="938" s="91" customFormat="1" ht="20.25" hidden="1"/>
    <row r="939" s="91" customFormat="1" ht="20.25" hidden="1"/>
    <row r="940" s="91" customFormat="1" ht="20.25" hidden="1"/>
    <row r="941" s="91" customFormat="1" ht="20.25" hidden="1"/>
    <row r="942" s="91" customFormat="1" ht="20.25" hidden="1"/>
    <row r="943" s="91" customFormat="1" ht="20.25" hidden="1"/>
    <row r="944" s="91" customFormat="1" ht="20.25" hidden="1"/>
    <row r="945" s="91" customFormat="1" ht="20.25" hidden="1"/>
    <row r="946" s="91" customFormat="1" ht="20.25" hidden="1"/>
    <row r="947" s="91" customFormat="1" ht="20.25" hidden="1"/>
    <row r="948" s="91" customFormat="1" ht="20.25" hidden="1"/>
    <row r="949" s="91" customFormat="1" ht="20.25" hidden="1"/>
    <row r="950" s="91" customFormat="1" ht="20.25" hidden="1"/>
    <row r="951" s="91" customFormat="1" ht="20.25" hidden="1"/>
    <row r="952" s="91" customFormat="1" ht="20.25" hidden="1"/>
    <row r="953" s="91" customFormat="1" ht="20.25" hidden="1"/>
    <row r="954" s="91" customFormat="1" ht="20.25" hidden="1"/>
    <row r="955" s="91" customFormat="1" ht="20.25" hidden="1"/>
    <row r="956" s="91" customFormat="1" ht="20.25" hidden="1"/>
    <row r="957" s="91" customFormat="1" ht="20.25" hidden="1"/>
    <row r="958" s="91" customFormat="1" ht="20.25" hidden="1"/>
    <row r="959" s="91" customFormat="1" ht="20.25" hidden="1"/>
    <row r="960" s="91" customFormat="1" ht="20.25" hidden="1"/>
    <row r="961" s="91" customFormat="1" ht="20.25" hidden="1"/>
    <row r="962" s="91" customFormat="1" ht="20.25" hidden="1"/>
    <row r="963" s="91" customFormat="1" ht="20.25" hidden="1"/>
    <row r="964" s="91" customFormat="1" ht="20.25" hidden="1"/>
    <row r="965" s="91" customFormat="1" ht="20.25" hidden="1"/>
    <row r="966" s="91" customFormat="1" ht="20.25" hidden="1"/>
    <row r="967" s="91" customFormat="1" ht="20.25" hidden="1"/>
    <row r="968" s="91" customFormat="1" ht="20.25" hidden="1"/>
    <row r="969" s="91" customFormat="1" ht="20.25" hidden="1"/>
    <row r="970" s="91" customFormat="1" ht="20.25" hidden="1"/>
    <row r="971" s="91" customFormat="1" ht="20.25" hidden="1"/>
    <row r="972" s="91" customFormat="1" ht="20.25" hidden="1"/>
    <row r="973" s="91" customFormat="1" ht="20.25" hidden="1"/>
    <row r="974" s="91" customFormat="1" ht="20.25" hidden="1"/>
    <row r="975" s="91" customFormat="1" ht="20.25" hidden="1"/>
    <row r="976" s="91" customFormat="1" ht="20.25" hidden="1"/>
    <row r="977" s="91" customFormat="1" ht="20.25" hidden="1"/>
    <row r="978" s="91" customFormat="1" ht="20.25" hidden="1"/>
    <row r="979" s="91" customFormat="1" ht="20.25" hidden="1"/>
    <row r="980" s="91" customFormat="1" ht="20.25" hidden="1"/>
    <row r="981" s="91" customFormat="1" ht="20.25" hidden="1"/>
    <row r="982" s="91" customFormat="1" ht="20.25" hidden="1"/>
    <row r="983" s="91" customFormat="1" ht="20.25" hidden="1"/>
    <row r="984" s="91" customFormat="1" ht="20.25" hidden="1"/>
    <row r="985" s="91" customFormat="1" ht="20.25" hidden="1"/>
    <row r="986" s="91" customFormat="1" ht="20.25" hidden="1"/>
    <row r="987" s="91" customFormat="1" ht="20.25" hidden="1"/>
    <row r="988" s="91" customFormat="1" ht="20.25" hidden="1"/>
    <row r="989" s="91" customFormat="1" ht="20.25" hidden="1"/>
    <row r="990" s="91" customFormat="1" ht="20.25" hidden="1"/>
    <row r="991" s="91" customFormat="1" ht="20.25" hidden="1"/>
    <row r="992" s="91" customFormat="1" ht="20.25" hidden="1"/>
    <row r="993" s="91" customFormat="1" ht="20.25" hidden="1"/>
    <row r="994" s="91" customFormat="1" ht="20.25" hidden="1"/>
    <row r="995" s="91" customFormat="1" ht="20.25" hidden="1"/>
    <row r="996" s="91" customFormat="1" ht="20.25" hidden="1"/>
    <row r="997" s="91" customFormat="1" ht="20.25" hidden="1"/>
    <row r="998" s="91" customFormat="1" ht="20.25" hidden="1"/>
    <row r="999" s="91" customFormat="1" ht="20.25" hidden="1"/>
    <row r="1000" s="91" customFormat="1" ht="20.25" hidden="1"/>
    <row r="1001" s="91" customFormat="1" ht="20.25" hidden="1"/>
    <row r="1002" s="91" customFormat="1" ht="20.25" hidden="1"/>
    <row r="1003" s="91" customFormat="1" ht="20.25" hidden="1"/>
    <row r="1004" s="91" customFormat="1" ht="20.25" hidden="1"/>
    <row r="1005" s="91" customFormat="1" ht="20.25" hidden="1"/>
    <row r="1006" s="91" customFormat="1" ht="20.25" hidden="1"/>
    <row r="1007" s="91" customFormat="1" ht="20.25" hidden="1"/>
    <row r="1008" s="91" customFormat="1" ht="20.25" hidden="1"/>
    <row r="1009" s="91" customFormat="1" ht="20.25" hidden="1"/>
    <row r="1010" s="91" customFormat="1" ht="20.25" hidden="1"/>
    <row r="1011" spans="1:21" s="91" customFormat="1" ht="20.25">
      <c r="A1011" s="91" t="s">
        <v>55</v>
      </c>
      <c r="B1011" s="92" t="s">
        <v>40</v>
      </c>
      <c r="C1011" s="92"/>
      <c r="D1011" s="92"/>
      <c r="E1011" s="92"/>
      <c r="F1011" s="92"/>
      <c r="G1011" s="92"/>
      <c r="H1011" s="92"/>
      <c r="I1011" s="92"/>
      <c r="J1011" s="91" t="s">
        <v>4</v>
      </c>
      <c r="K1011" s="92" t="s">
        <v>62</v>
      </c>
      <c r="L1011" s="92"/>
      <c r="M1011" s="92"/>
      <c r="N1011" s="92"/>
      <c r="O1011" s="92"/>
      <c r="P1011" s="92"/>
      <c r="Q1011" s="92"/>
      <c r="R1011" s="92"/>
      <c r="S1011" s="92"/>
      <c r="T1011" s="92"/>
      <c r="U1011" s="93" t="s">
        <v>63</v>
      </c>
    </row>
    <row r="1012" s="91" customFormat="1" ht="20.25">
      <c r="U1012" s="93"/>
    </row>
    <row r="1014" spans="1:21" ht="20.25">
      <c r="A1014" s="142" t="s">
        <v>64</v>
      </c>
      <c r="B1014" s="142"/>
      <c r="C1014" s="142"/>
      <c r="D1014" s="142"/>
      <c r="E1014" s="142"/>
      <c r="F1014" s="142"/>
      <c r="G1014" s="142"/>
      <c r="H1014" s="142"/>
      <c r="I1014" s="142"/>
      <c r="J1014" s="142"/>
      <c r="K1014" s="142"/>
      <c r="L1014" s="142"/>
      <c r="M1014" s="142"/>
      <c r="N1014" s="142"/>
      <c r="O1014" s="142"/>
      <c r="P1014" s="142"/>
      <c r="Q1014" s="142"/>
      <c r="R1014" s="142"/>
      <c r="S1014" s="142"/>
      <c r="T1014" s="142"/>
      <c r="U1014" s="142"/>
    </row>
    <row r="1015" spans="1:21" s="132" customFormat="1" ht="23.25">
      <c r="A1015" s="143"/>
      <c r="B1015" s="143" t="s">
        <v>65</v>
      </c>
      <c r="C1015" s="143"/>
      <c r="D1015" s="144" t="s">
        <v>44</v>
      </c>
      <c r="E1015" s="144"/>
      <c r="F1015" s="144"/>
      <c r="G1015" s="144"/>
      <c r="H1015" s="144"/>
      <c r="I1015" s="144"/>
      <c r="J1015" s="144"/>
      <c r="K1015" s="144"/>
      <c r="L1015" s="144"/>
      <c r="M1015" s="144"/>
      <c r="N1015" s="144"/>
      <c r="O1015" s="144"/>
      <c r="P1015" s="144"/>
      <c r="Q1015" s="144"/>
      <c r="R1015" s="144"/>
      <c r="S1015" s="143"/>
      <c r="T1015" s="143"/>
      <c r="U1015" s="143"/>
    </row>
    <row r="1016" spans="1:21" s="132" customFormat="1" ht="23.25">
      <c r="A1016" s="143"/>
      <c r="B1016" s="143" t="s">
        <v>66</v>
      </c>
      <c r="C1016" s="143"/>
      <c r="D1016" s="144" t="s">
        <v>43</v>
      </c>
      <c r="E1016" s="144"/>
      <c r="F1016" s="144"/>
      <c r="G1016" s="144"/>
      <c r="H1016" s="144"/>
      <c r="I1016" s="144"/>
      <c r="J1016" s="144"/>
      <c r="K1016" s="144"/>
      <c r="L1016" s="144"/>
      <c r="M1016" s="144"/>
      <c r="N1016" s="144"/>
      <c r="O1016" s="144"/>
      <c r="P1016" s="144"/>
      <c r="Q1016" s="144"/>
      <c r="R1016" s="144"/>
      <c r="S1016" s="143"/>
      <c r="T1016" s="143"/>
      <c r="U1016" s="143"/>
    </row>
    <row r="1017" spans="1:21" s="132" customFormat="1" ht="23.25">
      <c r="A1017" s="143"/>
      <c r="B1017" s="143" t="s">
        <v>67</v>
      </c>
      <c r="C1017" s="143"/>
      <c r="D1017" s="144" t="s">
        <v>40</v>
      </c>
      <c r="E1017" s="144"/>
      <c r="F1017" s="144"/>
      <c r="G1017" s="144"/>
      <c r="H1017" s="144"/>
      <c r="I1017" s="144"/>
      <c r="J1017" s="144"/>
      <c r="K1017" s="144"/>
      <c r="L1017" s="144"/>
      <c r="M1017" s="144"/>
      <c r="N1017" s="144"/>
      <c r="O1017" s="144"/>
      <c r="P1017" s="144"/>
      <c r="Q1017" s="144"/>
      <c r="R1017" s="144"/>
      <c r="S1017" s="143"/>
      <c r="T1017" s="143"/>
      <c r="U1017" s="143"/>
    </row>
    <row r="1018" spans="1:21" s="132" customFormat="1" ht="23.25">
      <c r="A1018" s="143"/>
      <c r="B1018" s="143" t="s">
        <v>68</v>
      </c>
      <c r="C1018" s="143"/>
      <c r="D1018" s="144" t="s">
        <v>69</v>
      </c>
      <c r="E1018" s="144"/>
      <c r="F1018" s="144"/>
      <c r="G1018" s="144"/>
      <c r="H1018" s="144"/>
      <c r="I1018" s="144"/>
      <c r="J1018" s="144"/>
      <c r="K1018" s="144"/>
      <c r="L1018" s="144"/>
      <c r="M1018" s="144"/>
      <c r="N1018" s="144"/>
      <c r="O1018" s="144"/>
      <c r="P1018" s="144"/>
      <c r="Q1018" s="144"/>
      <c r="R1018" s="144"/>
      <c r="S1018" s="143"/>
      <c r="T1018" s="143"/>
      <c r="U1018" s="143"/>
    </row>
  </sheetData>
  <sheetProtection password="C4D0" sheet="1" objects="1" scenarios="1"/>
  <mergeCells count="40">
    <mergeCell ref="D1018:R1018"/>
    <mergeCell ref="A1014:U1014"/>
    <mergeCell ref="D1015:R1015"/>
    <mergeCell ref="D1016:R1016"/>
    <mergeCell ref="D1017:R1017"/>
    <mergeCell ref="B8:I8"/>
    <mergeCell ref="K8:T8"/>
    <mergeCell ref="B1011:I1011"/>
    <mergeCell ref="K1011:T1011"/>
    <mergeCell ref="H4:J4"/>
    <mergeCell ref="K5:M5"/>
    <mergeCell ref="N1:Q1"/>
    <mergeCell ref="R1:T1"/>
    <mergeCell ref="H1:J1"/>
    <mergeCell ref="K1:M1"/>
    <mergeCell ref="B2:D2"/>
    <mergeCell ref="E3:G3"/>
    <mergeCell ref="B1:D1"/>
    <mergeCell ref="E1:G1"/>
    <mergeCell ref="H27:J27"/>
    <mergeCell ref="K24:M24"/>
    <mergeCell ref="N24:P24"/>
    <mergeCell ref="B25:D25"/>
    <mergeCell ref="E26:G26"/>
    <mergeCell ref="B20:D20"/>
    <mergeCell ref="H22:J22"/>
    <mergeCell ref="B24:D24"/>
    <mergeCell ref="E24:G24"/>
    <mergeCell ref="H24:J24"/>
    <mergeCell ref="E21:G21"/>
    <mergeCell ref="B12:D12"/>
    <mergeCell ref="E12:G12"/>
    <mergeCell ref="B19:D19"/>
    <mergeCell ref="E19:G19"/>
    <mergeCell ref="H12:J12"/>
    <mergeCell ref="K12:M12"/>
    <mergeCell ref="N12:P12"/>
    <mergeCell ref="H19:J19"/>
    <mergeCell ref="K19:M19"/>
    <mergeCell ref="N19:P19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Gymnazium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Chmela</dc:creator>
  <cp:keywords/>
  <dc:description/>
  <cp:lastModifiedBy>Chmela</cp:lastModifiedBy>
  <cp:lastPrinted>2008-12-20T21:23:58Z</cp:lastPrinted>
  <dcterms:created xsi:type="dcterms:W3CDTF">2008-12-10T07:42:14Z</dcterms:created>
  <dcterms:modified xsi:type="dcterms:W3CDTF">2008-12-20T21:52:30Z</dcterms:modified>
  <cp:category/>
  <cp:version/>
  <cp:contentType/>
  <cp:contentStatus/>
</cp:coreProperties>
</file>